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Załacznik nr 10" sheetId="1" r:id="rId1"/>
    <sheet name="Arkusz1" sheetId="2" r:id="rId2"/>
  </sheets>
  <definedNames>
    <definedName name="SHARED_FORMULA_5_14_5_14_0">#REF!/#REF!</definedName>
    <definedName name="SHARED_FORMULA_5_5_5_5_0">#REF!/#REF!</definedName>
    <definedName name="SHARED_FORMULA_6_106_6_106_1">#REF!/#REF!</definedName>
    <definedName name="SHARED_FORMULA_6_23_6_23_2">#REF!/#REF!</definedName>
    <definedName name="SHARED_FORMULA_6_30_6_30_2">#REF!/#REF!</definedName>
    <definedName name="SHARED_FORMULA_6_4_6_4_2">#REF!/#REF!</definedName>
    <definedName name="SHARED_FORMULA_6_6_6_6_1">#REF!/#REF!</definedName>
    <definedName name="SHARED_FORMULA_6_64_6_64_1">#REF!/#REF!</definedName>
    <definedName name="SHARED_FORMULA_6_98_6_98_1">#REF!/#REF!</definedName>
  </definedNames>
  <calcPr fullCalcOnLoad="1"/>
</workbook>
</file>

<file path=xl/sharedStrings.xml><?xml version="1.0" encoding="utf-8"?>
<sst xmlns="http://schemas.openxmlformats.org/spreadsheetml/2006/main" count="194" uniqueCount="79">
  <si>
    <t>Dz.</t>
  </si>
  <si>
    <t>Rozdz.</t>
  </si>
  <si>
    <t>§</t>
  </si>
  <si>
    <t>Wyszczególnienie</t>
  </si>
  <si>
    <t xml:space="preserve">% wykonania </t>
  </si>
  <si>
    <t>5</t>
  </si>
  <si>
    <t>6</t>
  </si>
  <si>
    <t>7</t>
  </si>
  <si>
    <t>DOCHODY</t>
  </si>
  <si>
    <t>010</t>
  </si>
  <si>
    <t>Rolnictwo i łowiectwo</t>
  </si>
  <si>
    <t>01095</t>
  </si>
  <si>
    <t>Pozostała działalność</t>
  </si>
  <si>
    <r>
      <t>Dotacje celowe otrzymane z budżetu państwa na realizację zadań bieżących z zakresu administracji rządowej zleconych gminie -</t>
    </r>
    <r>
      <rPr>
        <b/>
        <sz val="8"/>
        <rFont val="Times New Roman"/>
        <family val="1"/>
      </rPr>
      <t>zwrot części podatku akcyzowego rolnikom</t>
    </r>
  </si>
  <si>
    <t xml:space="preserve"> 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</si>
  <si>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</si>
  <si>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</si>
  <si>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</si>
  <si>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</si>
  <si>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</si>
  <si>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Ochrona zdrowia</t>
  </si>
  <si>
    <t>Pomoc społeczna</t>
  </si>
  <si>
    <t>Świadczenia rodzinne, świadczenie z funduszu alimentacyjnego oraz składki na ubezpieczenia emerytalne i rentowe z ubezpieczenia społecznego</t>
  </si>
  <si>
    <t>Składki na ubezp.zdrow.opłacane za os.pobierające niektóre świadcz.z pomocy społ., niektóre świadcz.rodzinne oraz za os.uczest.w zaj.w CIS.</t>
  </si>
  <si>
    <t>Ośrodki pomocy społecznej</t>
  </si>
  <si>
    <r>
      <t xml:space="preserve">Dotacje celowe otrzymane z budżetu państwa na realizację zadań bieżących z zakresu administracji rządowej oraz innych zadań zleconych gminie (związkom gmin) ustawami - </t>
    </r>
    <r>
      <rPr>
        <b/>
        <sz val="8"/>
        <rFont val="Times New Roman"/>
        <family val="1"/>
      </rPr>
      <t>na wypłate wynagrodzenia dla opiekunów prawnych osób ubezwłasnowolnionych</t>
    </r>
  </si>
  <si>
    <t>Usługi opiekuńcze i specjalistyczne usługi opiekuńcze</t>
  </si>
  <si>
    <t>WYDATKI</t>
  </si>
  <si>
    <t>Zakup usług pozostałych</t>
  </si>
  <si>
    <t>Różne opłaty i składki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</si>
  <si>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</si>
  <si>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</si>
  <si>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</si>
  <si>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</si>
  <si>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</si>
  <si>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Podróże służbowe krajowe</t>
  </si>
  <si>
    <t xml:space="preserve">Składki na ubezpieczenia społeczne </t>
  </si>
  <si>
    <t xml:space="preserve">Składki na Fundusz Pracy </t>
  </si>
  <si>
    <t xml:space="preserve">Wynagrodzenia bezosobowe </t>
  </si>
  <si>
    <t>Różne wydatki na rzecz osób fizycznych</t>
  </si>
  <si>
    <t>Wynagrodzenia bezosobowe</t>
  </si>
  <si>
    <t>Świadczenia społeczne</t>
  </si>
  <si>
    <t>Odpisy na zakładowy fundusz świadczeń socjalnych</t>
  </si>
  <si>
    <t>Koszty postępowania sądowego i prokuratorskiego</t>
  </si>
  <si>
    <t>Szkolenia pracowników niebędących członkami korpusu służby cywilnej</t>
  </si>
  <si>
    <t>Składki na ubezpieczenie zdrowotne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</si>
  <si>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</si>
  <si>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</si>
  <si>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</si>
  <si>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</si>
  <si>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Obrona cywilna</t>
  </si>
  <si>
    <t>Dotacje celowe otrzymane z powiatu na zadania bieżące realizowane na podstawie porozumien ( umów) między jednostkami samorządu terytorialnego</t>
  </si>
  <si>
    <t>Obrona narodowa</t>
  </si>
  <si>
    <t>Dodatki mieszkaniowe</t>
  </si>
  <si>
    <t>Pozostałe wydatki obronne</t>
  </si>
  <si>
    <r>
      <t xml:space="preserve">Dotacje celowe otrzymane z budżetu państwa na realizację zadań bieżących z zakresu administracji rządowej zleconych gminie - </t>
    </r>
    <r>
      <rPr>
        <b/>
        <sz val="8"/>
        <rFont val="Times New Roman"/>
        <family val="1"/>
      </rPr>
      <t>z zakresu spraw obywatelskich , zarządzenia kryzysowego oraz infrastruktury</t>
    </r>
  </si>
  <si>
    <r>
      <t>Dotacje celowe otrzymane z budżetu państwa na realizację zadań bieżących z zakresu administracji rządowej oraz innych zadań zleconych gminie (związkom gmin) ustawami -</t>
    </r>
    <r>
      <rPr>
        <b/>
        <sz val="8"/>
        <rFont val="Times New Roman"/>
        <family val="1"/>
      </rPr>
      <t xml:space="preserve"> stały rejestr wyborców</t>
    </r>
  </si>
  <si>
    <r>
      <t xml:space="preserve">Dotacje celowe otrzymane z budżetu państwa na realizację zadań bieżących z zakresu administracji rządowej oraz innych zadań zleconych gminie (związkom gmin) ustawami - </t>
    </r>
    <r>
      <rPr>
        <b/>
        <sz val="8"/>
        <rFont val="Times New Roman"/>
        <family val="1"/>
      </rPr>
      <t>dotyczące wydawania decyzji w sprawach nieubezpieczonych świadczeniobiorców</t>
    </r>
  </si>
  <si>
    <r>
      <t xml:space="preserve">Dotacje celowe otrzymane z budżetu państwa na realizację zadań bieżących z zakresu administracji rządowej oraz innych zadań zleconych gminie (związkom gmin) ustawami - </t>
    </r>
    <r>
      <rPr>
        <b/>
        <sz val="8"/>
        <rFont val="Times New Roman"/>
        <family val="1"/>
      </rPr>
      <t>na wypłatę dodatków energetycznych</t>
    </r>
  </si>
  <si>
    <t xml:space="preserve">Zakup usług pozostałych </t>
  </si>
  <si>
    <t>Referenda ogólnokrajowe i konstytucyjne</t>
  </si>
  <si>
    <t>Świadczenia wychowawcze</t>
  </si>
  <si>
    <t>Załącznik nr 9</t>
  </si>
  <si>
    <r>
      <t xml:space="preserve">Dotacje celowe otrzymane z budżetu państwa na realizację zadań bieżących z zakresu administracji rządowej oraz innych zadań zleconych gminie (związkom gmin) ustawami tzw. </t>
    </r>
    <r>
      <rPr>
        <b/>
        <sz val="8"/>
        <rFont val="Times New Roman"/>
        <family val="1"/>
      </rPr>
      <t>500+</t>
    </r>
  </si>
  <si>
    <t>Zestawienia tabelaryczne planu i wykonania  dochodów i wydatków związanych z realizacją zadań z zakresu administracji rządowej zleconych gminie za I półrocze 2017r.</t>
  </si>
  <si>
    <t>Plan na 30.06.2017r.</t>
  </si>
  <si>
    <t>Wykonanie  30.06.2017r.</t>
  </si>
  <si>
    <t>Zestawienia tabelaryczne planu i wykonania  dochodów i wydatków związanych z realizacją zadań realizowanych na podstawie porozumień ( umów) z organami  administracji rządowej                                    za I półrocze 2017r.</t>
  </si>
  <si>
    <t>Plan na 30.06.2017</t>
  </si>
  <si>
    <t>Wykonanie  30.06.2017</t>
  </si>
  <si>
    <t>Zestawienia tabelaryczne planu i wykonania dochodów i wydatków związanych z realizacją zadań realizowanych w drodze umów ( porozumień) między jednostkami   samorządu terytorialnego za I półrocze 2017r.</t>
  </si>
  <si>
    <t>Wykonanie 30.06.2017</t>
  </si>
  <si>
    <t>Rodzina</t>
  </si>
  <si>
    <t>Karta dużej rodziny</t>
  </si>
  <si>
    <t>Dotacje celowe otrzymane z budżetu państwa na realizację zadań bieżących z zakresu administracji rządowej oraz innych zadań zleconych gminie (związkom gmin) ustaw</t>
  </si>
  <si>
    <r>
      <t xml:space="preserve">Dotacje celowe otrzymane z budżetu państwa na realizację zadań bieżących z zakresu administracji rządowej oraz innych zadań zleconych gminie (związkom gmin) ustaw- </t>
    </r>
    <r>
      <rPr>
        <b/>
        <sz val="8"/>
        <rFont val="Times New Roman"/>
        <family val="1"/>
      </rPr>
      <t xml:space="preserve"> ,,Świadczenia "Za życiem"</t>
    </r>
  </si>
  <si>
    <t>Wybory do rad gmin, powiatu , sejmiku, burmistrza</t>
  </si>
  <si>
    <t>Opłaty z tytułu zakupu usług telekom.</t>
  </si>
  <si>
    <t>Zakup usług remontowych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</si>
</sst>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zcionka tekstu podstawowego"/>
      <family val="2"/>
    </font>
    <font>
      <b/>
      <sz val="12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51" applyFont="1" applyAlignment="1">
      <alignment horizontal="center" vertical="center"/>
      <protection/>
    </xf>
    <xf numFmtId="0" fontId="18" fillId="0" borderId="0" xfId="51" applyFont="1" applyFill="1" applyAlignment="1">
      <alignment horizontal="center" vertical="center"/>
      <protection/>
    </xf>
    <xf numFmtId="0" fontId="19" fillId="0" borderId="0" xfId="51" applyFont="1" applyFill="1" applyAlignment="1">
      <alignment horizontal="center"/>
      <protection/>
    </xf>
    <xf numFmtId="0" fontId="19" fillId="0" borderId="0" xfId="51" applyFont="1" applyFill="1">
      <alignment/>
      <protection/>
    </xf>
    <xf numFmtId="4" fontId="19" fillId="0" borderId="0" xfId="51" applyNumberFormat="1" applyFont="1">
      <alignment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21" fillId="0" borderId="0" xfId="51" applyFont="1" applyAlignment="1">
      <alignment vertical="center"/>
      <protection/>
    </xf>
    <xf numFmtId="0" fontId="23" fillId="0" borderId="0" xfId="51" applyFont="1" applyAlignment="1">
      <alignment vertical="center"/>
      <protection/>
    </xf>
    <xf numFmtId="0" fontId="18" fillId="0" borderId="0" xfId="51" applyFont="1" applyAlignment="1">
      <alignment vertical="center"/>
      <protection/>
    </xf>
    <xf numFmtId="0" fontId="22" fillId="0" borderId="0" xfId="51" applyFont="1">
      <alignment/>
      <protection/>
    </xf>
    <xf numFmtId="0" fontId="26" fillId="0" borderId="0" xfId="51" applyFont="1">
      <alignment/>
      <protection/>
    </xf>
    <xf numFmtId="0" fontId="19" fillId="0" borderId="0" xfId="51" applyFont="1" applyFill="1" applyAlignment="1">
      <alignment vertical="center"/>
      <protection/>
    </xf>
    <xf numFmtId="0" fontId="19" fillId="0" borderId="0" xfId="51" applyFont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26" fillId="0" borderId="0" xfId="51" applyFont="1" applyAlignment="1">
      <alignment vertical="center"/>
      <protection/>
    </xf>
    <xf numFmtId="0" fontId="28" fillId="0" borderId="0" xfId="51" applyFont="1" applyAlignment="1">
      <alignment horizontal="center"/>
      <protection/>
    </xf>
    <xf numFmtId="0" fontId="28" fillId="0" borderId="0" xfId="51" applyFont="1" applyAlignment="1">
      <alignment horizontal="center" vertical="center"/>
      <protection/>
    </xf>
    <xf numFmtId="0" fontId="29" fillId="0" borderId="0" xfId="51" applyFont="1" applyFill="1" applyAlignment="1">
      <alignment vertical="center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4" fontId="21" fillId="0" borderId="10" xfId="0" applyNumberFormat="1" applyFont="1" applyFill="1" applyBorder="1" applyAlignment="1" applyProtection="1">
      <alignment vertical="center"/>
      <protection locked="0"/>
    </xf>
    <xf numFmtId="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 wrapText="1"/>
      <protection locked="0"/>
    </xf>
    <xf numFmtId="4" fontId="23" fillId="0" borderId="10" xfId="0" applyNumberFormat="1" applyFont="1" applyFill="1" applyBorder="1" applyAlignment="1" applyProtection="1">
      <alignment vertical="center"/>
      <protection locked="0"/>
    </xf>
    <xf numFmtId="9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4" fontId="18" fillId="0" borderId="10" xfId="0" applyNumberFormat="1" applyFont="1" applyFill="1" applyBorder="1" applyAlignment="1" applyProtection="1">
      <alignment vertical="center"/>
      <protection locked="0"/>
    </xf>
    <xf numFmtId="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51" applyFont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0" xfId="51" applyFont="1" applyBorder="1" applyAlignment="1">
      <alignment horizontal="center" vertical="center"/>
      <protection/>
    </xf>
    <xf numFmtId="0" fontId="23" fillId="0" borderId="10" xfId="51" applyFont="1" applyFill="1" applyBorder="1" applyAlignment="1">
      <alignment horizontal="center" vertical="center"/>
      <protection/>
    </xf>
    <xf numFmtId="0" fontId="25" fillId="0" borderId="10" xfId="5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51" applyFont="1" applyBorder="1" applyAlignment="1">
      <alignment horizontal="center" vertical="center"/>
      <protection/>
    </xf>
    <xf numFmtId="0" fontId="18" fillId="0" borderId="10" xfId="5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4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10" xfId="51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justify" vertical="center"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vertical="center"/>
      <protection/>
    </xf>
    <xf numFmtId="4" fontId="21" fillId="0" borderId="10" xfId="52" applyNumberFormat="1" applyFont="1" applyFill="1" applyBorder="1" applyAlignment="1">
      <alignment vertical="center"/>
      <protection/>
    </xf>
    <xf numFmtId="9" fontId="21" fillId="0" borderId="10" xfId="52" applyNumberFormat="1" applyFont="1" applyFill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vertical="center"/>
      <protection/>
    </xf>
    <xf numFmtId="9" fontId="21" fillId="0" borderId="10" xfId="52" applyNumberFormat="1" applyFont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>
      <alignment wrapText="1"/>
      <protection/>
    </xf>
    <xf numFmtId="4" fontId="18" fillId="0" borderId="10" xfId="52" applyNumberFormat="1" applyFont="1" applyBorder="1" applyAlignment="1">
      <alignment vertical="center"/>
      <protection/>
    </xf>
    <xf numFmtId="9" fontId="18" fillId="0" borderId="10" xfId="52" applyNumberFormat="1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9" fontId="21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9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9" fontId="23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9" fontId="18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30" fillId="0" borderId="0" xfId="51" applyNumberFormat="1" applyFont="1">
      <alignment/>
      <protection/>
    </xf>
    <xf numFmtId="4" fontId="22" fillId="0" borderId="10" xfId="0" applyNumberFormat="1" applyFont="1" applyFill="1" applyBorder="1" applyAlignment="1">
      <alignment vertical="center"/>
    </xf>
    <xf numFmtId="9" fontId="22" fillId="0" borderId="10" xfId="0" applyNumberFormat="1" applyFont="1" applyFill="1" applyBorder="1" applyAlignment="1">
      <alignment horizontal="center" vertical="center"/>
    </xf>
    <xf numFmtId="4" fontId="22" fillId="0" borderId="0" xfId="51" applyNumberFormat="1" applyFont="1">
      <alignment/>
      <protection/>
    </xf>
    <xf numFmtId="0" fontId="18" fillId="0" borderId="11" xfId="5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4" fontId="18" fillId="0" borderId="11" xfId="0" applyNumberFormat="1" applyFont="1" applyFill="1" applyBorder="1" applyAlignment="1" applyProtection="1">
      <alignment horizontal="right" vertical="center"/>
      <protection locked="0"/>
    </xf>
    <xf numFmtId="9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/>
    </xf>
    <xf numFmtId="3" fontId="20" fillId="0" borderId="0" xfId="51" applyNumberFormat="1" applyFont="1" applyBorder="1" applyAlignment="1">
      <alignment horizontal="right" wrapText="1"/>
      <protection/>
    </xf>
    <xf numFmtId="0" fontId="28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51" applyFont="1" applyBorder="1" applyAlignment="1">
      <alignment horizontal="center" vertical="center"/>
      <protection/>
    </xf>
    <xf numFmtId="0" fontId="18" fillId="0" borderId="16" xfId="51" applyFont="1" applyBorder="1" applyAlignment="1">
      <alignment horizontal="center" vertical="center"/>
      <protection/>
    </xf>
    <xf numFmtId="0" fontId="18" fillId="0" borderId="17" xfId="51" applyFont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" xfId="53"/>
    <cellStyle name="Normalny 3_Uchawła sesja lipiec_załącznik nr 1,2,3,4,5,6(1)" xfId="54"/>
    <cellStyle name="Normalny 4" xfId="55"/>
    <cellStyle name="Normalny 5" xfId="56"/>
    <cellStyle name="Normalny 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30">
      <selection activeCell="E75" sqref="E75:F75"/>
    </sheetView>
  </sheetViews>
  <sheetFormatPr defaultColWidth="8.796875" defaultRowHeight="25.5" customHeight="1"/>
  <cols>
    <col min="1" max="1" width="4.19921875" style="1" customWidth="1"/>
    <col min="2" max="2" width="5.09765625" style="2" customWidth="1"/>
    <col min="3" max="3" width="4" style="3" customWidth="1"/>
    <col min="4" max="4" width="36.19921875" style="4" customWidth="1"/>
    <col min="5" max="5" width="10.59765625" style="5" customWidth="1"/>
    <col min="6" max="6" width="9.8984375" style="78" customWidth="1"/>
    <col min="7" max="7" width="8.19921875" style="6" customWidth="1"/>
    <col min="8" max="8" width="9" style="7" customWidth="1"/>
    <col min="9" max="9" width="9.5" style="7" bestFit="1" customWidth="1"/>
    <col min="10" max="16384" width="9" style="7" customWidth="1"/>
  </cols>
  <sheetData>
    <row r="1" spans="4:7" ht="20.25" customHeight="1">
      <c r="D1" s="88" t="s">
        <v>62</v>
      </c>
      <c r="E1" s="88"/>
      <c r="F1" s="88"/>
      <c r="G1" s="88"/>
    </row>
    <row r="2" spans="1:7" ht="47.25" customHeight="1">
      <c r="A2" s="89" t="s">
        <v>64</v>
      </c>
      <c r="B2" s="89"/>
      <c r="C2" s="89"/>
      <c r="D2" s="89"/>
      <c r="E2" s="89"/>
      <c r="F2" s="89"/>
      <c r="G2" s="89"/>
    </row>
    <row r="3" spans="1:7" ht="21.75" customHeight="1">
      <c r="A3" s="20" t="s">
        <v>0</v>
      </c>
      <c r="B3" s="20" t="s">
        <v>1</v>
      </c>
      <c r="C3" s="20" t="s">
        <v>2</v>
      </c>
      <c r="D3" s="20" t="s">
        <v>3</v>
      </c>
      <c r="E3" s="21" t="s">
        <v>65</v>
      </c>
      <c r="F3" s="21" t="s">
        <v>66</v>
      </c>
      <c r="G3" s="21" t="s">
        <v>4</v>
      </c>
    </row>
    <row r="4" spans="1:7" ht="13.5" customHeight="1">
      <c r="A4" s="22">
        <v>1</v>
      </c>
      <c r="B4" s="22">
        <v>2</v>
      </c>
      <c r="C4" s="22">
        <v>3</v>
      </c>
      <c r="D4" s="22">
        <v>4</v>
      </c>
      <c r="E4" s="23" t="s">
        <v>5</v>
      </c>
      <c r="F4" s="23" t="s">
        <v>6</v>
      </c>
      <c r="G4" s="23" t="s">
        <v>7</v>
      </c>
    </row>
    <row r="5" spans="1:10" ht="20.25" customHeight="1">
      <c r="A5" s="90" t="s">
        <v>8</v>
      </c>
      <c r="B5" s="90"/>
      <c r="C5" s="90"/>
      <c r="D5" s="90"/>
      <c r="E5" s="79">
        <f>E6+E9+E12+E17+E20+E23+E32</f>
        <v>15637800.77</v>
      </c>
      <c r="F5" s="79">
        <f>F6+F9+F12+F17+F20+F23+F32</f>
        <v>9269237.79</v>
      </c>
      <c r="G5" s="80">
        <f aca="true" t="shared" si="0" ref="G5:G29">F5/E5</f>
        <v>0.5927456121440278</v>
      </c>
      <c r="I5" s="5"/>
      <c r="J5" s="5"/>
    </row>
    <row r="6" spans="1:7" s="8" customFormat="1" ht="17.25" customHeight="1">
      <c r="A6" s="20" t="s">
        <v>9</v>
      </c>
      <c r="B6" s="20"/>
      <c r="C6" s="24"/>
      <c r="D6" s="25" t="s">
        <v>10</v>
      </c>
      <c r="E6" s="26">
        <f>E7</f>
        <v>24774.51</v>
      </c>
      <c r="F6" s="26">
        <f>F7</f>
        <v>24774.51</v>
      </c>
      <c r="G6" s="27">
        <f t="shared" si="0"/>
        <v>1</v>
      </c>
    </row>
    <row r="7" spans="1:7" s="9" customFormat="1" ht="18.75" customHeight="1">
      <c r="A7" s="28"/>
      <c r="B7" s="28" t="s">
        <v>11</v>
      </c>
      <c r="C7" s="29"/>
      <c r="D7" s="30" t="s">
        <v>12</v>
      </c>
      <c r="E7" s="31">
        <f>E8</f>
        <v>24774.51</v>
      </c>
      <c r="F7" s="31">
        <f>F8</f>
        <v>24774.51</v>
      </c>
      <c r="G7" s="32">
        <f t="shared" si="0"/>
        <v>1</v>
      </c>
    </row>
    <row r="8" spans="1:7" s="10" customFormat="1" ht="35.25" customHeight="1">
      <c r="A8" s="20"/>
      <c r="B8" s="20"/>
      <c r="C8" s="33">
        <v>2010</v>
      </c>
      <c r="D8" s="34" t="s">
        <v>13</v>
      </c>
      <c r="E8" s="35">
        <v>24774.51</v>
      </c>
      <c r="F8" s="35">
        <f>E8</f>
        <v>24774.51</v>
      </c>
      <c r="G8" s="36">
        <f t="shared" si="0"/>
        <v>1</v>
      </c>
    </row>
    <row r="9" spans="1:7" s="8" customFormat="1" ht="18" customHeight="1">
      <c r="A9" s="20">
        <v>750</v>
      </c>
      <c r="B9" s="20"/>
      <c r="C9" s="24" t="s">
        <v>14</v>
      </c>
      <c r="D9" s="25" t="s">
        <v>15</v>
      </c>
      <c r="E9" s="26">
        <f>E10</f>
        <v>117821</v>
      </c>
      <c r="F9" s="26">
        <f>F10</f>
        <v>65244</v>
      </c>
      <c r="G9" s="27">
        <f t="shared" si="0"/>
        <v>0.5537552728291222</v>
      </c>
    </row>
    <row r="10" spans="1:7" s="9" customFormat="1" ht="16.5" customHeight="1">
      <c r="A10" s="28"/>
      <c r="B10" s="28">
        <v>75011</v>
      </c>
      <c r="C10" s="29" t="s">
        <v>14</v>
      </c>
      <c r="D10" s="30" t="s">
        <v>16</v>
      </c>
      <c r="E10" s="31">
        <f>E11</f>
        <v>117821</v>
      </c>
      <c r="F10" s="31">
        <f>F11</f>
        <v>65244</v>
      </c>
      <c r="G10" s="32">
        <f t="shared" si="0"/>
        <v>0.5537552728291222</v>
      </c>
    </row>
    <row r="11" spans="1:7" s="10" customFormat="1" ht="49.5" customHeight="1">
      <c r="A11" s="20"/>
      <c r="B11" s="20"/>
      <c r="C11" s="33">
        <v>2010</v>
      </c>
      <c r="D11" s="34" t="s">
        <v>55</v>
      </c>
      <c r="E11" s="35">
        <v>117821</v>
      </c>
      <c r="F11" s="35">
        <v>65244</v>
      </c>
      <c r="G11" s="36">
        <f t="shared" si="0"/>
        <v>0.5537552728291222</v>
      </c>
    </row>
    <row r="12" spans="1:7" s="8" customFormat="1" ht="27" customHeight="1">
      <c r="A12" s="20">
        <v>751</v>
      </c>
      <c r="B12" s="20"/>
      <c r="C12" s="24" t="s">
        <v>14</v>
      </c>
      <c r="D12" s="25" t="s">
        <v>17</v>
      </c>
      <c r="E12" s="26">
        <f>E13+E15</f>
        <v>4280</v>
      </c>
      <c r="F12" s="26">
        <f>F13+F15</f>
        <v>2300</v>
      </c>
      <c r="G12" s="27">
        <f t="shared" si="0"/>
        <v>0.5373831775700935</v>
      </c>
    </row>
    <row r="13" spans="1:7" s="9" customFormat="1" ht="25.5" customHeight="1">
      <c r="A13" s="28"/>
      <c r="B13" s="28">
        <v>75101</v>
      </c>
      <c r="C13" s="29" t="s">
        <v>14</v>
      </c>
      <c r="D13" s="30" t="s">
        <v>18</v>
      </c>
      <c r="E13" s="31">
        <f>E14</f>
        <v>4000</v>
      </c>
      <c r="F13" s="31">
        <f>F14</f>
        <v>2020</v>
      </c>
      <c r="G13" s="32">
        <f t="shared" si="0"/>
        <v>0.505</v>
      </c>
    </row>
    <row r="14" spans="1:7" s="10" customFormat="1" ht="45.75" customHeight="1">
      <c r="A14" s="20"/>
      <c r="B14" s="20"/>
      <c r="C14" s="33">
        <v>2010</v>
      </c>
      <c r="D14" s="34" t="s">
        <v>56</v>
      </c>
      <c r="E14" s="35">
        <v>4000</v>
      </c>
      <c r="F14" s="35">
        <v>2020</v>
      </c>
      <c r="G14" s="36">
        <f t="shared" si="0"/>
        <v>0.505</v>
      </c>
    </row>
    <row r="15" spans="1:7" s="9" customFormat="1" ht="19.5" customHeight="1">
      <c r="A15" s="28"/>
      <c r="B15" s="28">
        <v>75109</v>
      </c>
      <c r="C15" s="29" t="s">
        <v>14</v>
      </c>
      <c r="D15" s="37" t="s">
        <v>76</v>
      </c>
      <c r="E15" s="31">
        <f>E16</f>
        <v>280</v>
      </c>
      <c r="F15" s="31">
        <f>F16</f>
        <v>280</v>
      </c>
      <c r="G15" s="32">
        <f t="shared" si="0"/>
        <v>1</v>
      </c>
    </row>
    <row r="16" spans="1:7" s="10" customFormat="1" ht="38.25" customHeight="1">
      <c r="A16" s="20"/>
      <c r="B16" s="20"/>
      <c r="C16" s="33">
        <v>2010</v>
      </c>
      <c r="D16" s="34" t="s">
        <v>19</v>
      </c>
      <c r="E16" s="35">
        <v>280</v>
      </c>
      <c r="F16" s="35">
        <f>E16</f>
        <v>280</v>
      </c>
      <c r="G16" s="36">
        <f t="shared" si="0"/>
        <v>1</v>
      </c>
    </row>
    <row r="17" spans="1:7" s="10" customFormat="1" ht="19.5" customHeight="1">
      <c r="A17" s="20">
        <v>752</v>
      </c>
      <c r="B17" s="20"/>
      <c r="C17" s="33"/>
      <c r="D17" s="25" t="s">
        <v>52</v>
      </c>
      <c r="E17" s="26">
        <f>E18</f>
        <v>300</v>
      </c>
      <c r="F17" s="26">
        <f>F18</f>
        <v>0</v>
      </c>
      <c r="G17" s="27">
        <f>F17/E17</f>
        <v>0</v>
      </c>
    </row>
    <row r="18" spans="1:7" s="10" customFormat="1" ht="18.75" customHeight="1">
      <c r="A18" s="20"/>
      <c r="B18" s="28">
        <v>75212</v>
      </c>
      <c r="C18" s="38"/>
      <c r="D18" s="39" t="s">
        <v>54</v>
      </c>
      <c r="E18" s="26">
        <f>E19</f>
        <v>300</v>
      </c>
      <c r="F18" s="26">
        <f>F19</f>
        <v>0</v>
      </c>
      <c r="G18" s="27">
        <f>F18/E18</f>
        <v>0</v>
      </c>
    </row>
    <row r="19" spans="1:7" s="10" customFormat="1" ht="41.25" customHeight="1">
      <c r="A19" s="20"/>
      <c r="B19" s="20"/>
      <c r="C19" s="33">
        <v>2010</v>
      </c>
      <c r="D19" s="34" t="s">
        <v>19</v>
      </c>
      <c r="E19" s="35">
        <v>300</v>
      </c>
      <c r="F19" s="35">
        <v>0</v>
      </c>
      <c r="G19" s="36">
        <f>F19/E19</f>
        <v>0</v>
      </c>
    </row>
    <row r="20" spans="1:7" s="8" customFormat="1" ht="17.25" customHeight="1">
      <c r="A20" s="20">
        <v>851</v>
      </c>
      <c r="B20" s="20"/>
      <c r="C20" s="24" t="s">
        <v>14</v>
      </c>
      <c r="D20" s="25" t="s">
        <v>20</v>
      </c>
      <c r="E20" s="26">
        <f>E21</f>
        <v>2900</v>
      </c>
      <c r="F20" s="26">
        <f>F21</f>
        <v>2816.02</v>
      </c>
      <c r="G20" s="27">
        <f t="shared" si="0"/>
        <v>0.9710413793103448</v>
      </c>
    </row>
    <row r="21" spans="1:7" s="9" customFormat="1" ht="16.5" customHeight="1">
      <c r="A21" s="28"/>
      <c r="B21" s="28">
        <v>85195</v>
      </c>
      <c r="C21" s="29" t="s">
        <v>14</v>
      </c>
      <c r="D21" s="30" t="s">
        <v>12</v>
      </c>
      <c r="E21" s="31">
        <f>E22</f>
        <v>2900</v>
      </c>
      <c r="F21" s="31">
        <f>F22</f>
        <v>2816.02</v>
      </c>
      <c r="G21" s="32">
        <f t="shared" si="0"/>
        <v>0.9710413793103448</v>
      </c>
    </row>
    <row r="22" spans="1:7" s="10" customFormat="1" ht="59.25" customHeight="1">
      <c r="A22" s="20"/>
      <c r="B22" s="20"/>
      <c r="C22" s="33">
        <v>2010</v>
      </c>
      <c r="D22" s="34" t="s">
        <v>57</v>
      </c>
      <c r="E22" s="35">
        <v>2900</v>
      </c>
      <c r="F22" s="35">
        <v>2816.02</v>
      </c>
      <c r="G22" s="27">
        <f t="shared" si="0"/>
        <v>0.9710413793103448</v>
      </c>
    </row>
    <row r="23" spans="1:7" s="8" customFormat="1" ht="19.5" customHeight="1">
      <c r="A23" s="20">
        <v>852</v>
      </c>
      <c r="B23" s="20"/>
      <c r="C23" s="24" t="s">
        <v>14</v>
      </c>
      <c r="D23" s="25" t="s">
        <v>21</v>
      </c>
      <c r="E23" s="26">
        <f>E24+E26+E28+E30</f>
        <v>143170.26</v>
      </c>
      <c r="F23" s="26">
        <f>F24+F26+F28+F30</f>
        <v>99438.26000000001</v>
      </c>
      <c r="G23" s="27">
        <f t="shared" si="0"/>
        <v>0.6945455012793859</v>
      </c>
    </row>
    <row r="24" spans="1:7" s="8" customFormat="1" ht="42" customHeight="1">
      <c r="A24" s="20"/>
      <c r="B24" s="28">
        <v>85213</v>
      </c>
      <c r="C24" s="29" t="s">
        <v>14</v>
      </c>
      <c r="D24" s="30" t="s">
        <v>23</v>
      </c>
      <c r="E24" s="31">
        <f>E25</f>
        <v>10724</v>
      </c>
      <c r="F24" s="31">
        <f>F25</f>
        <v>4973</v>
      </c>
      <c r="G24" s="32">
        <f t="shared" si="0"/>
        <v>0.46372622155911974</v>
      </c>
    </row>
    <row r="25" spans="1:7" s="10" customFormat="1" ht="39" customHeight="1">
      <c r="A25" s="20"/>
      <c r="B25" s="20"/>
      <c r="C25" s="33">
        <v>2010</v>
      </c>
      <c r="D25" s="34" t="s">
        <v>19</v>
      </c>
      <c r="E25" s="35">
        <v>10724</v>
      </c>
      <c r="F25" s="35">
        <v>4973</v>
      </c>
      <c r="G25" s="36">
        <f t="shared" si="0"/>
        <v>0.46372622155911974</v>
      </c>
    </row>
    <row r="26" spans="1:7" s="10" customFormat="1" ht="21.75" customHeight="1">
      <c r="A26" s="20"/>
      <c r="B26" s="28">
        <v>85215</v>
      </c>
      <c r="C26" s="95"/>
      <c r="D26" s="30" t="s">
        <v>53</v>
      </c>
      <c r="E26" s="31">
        <f>E27</f>
        <v>3227.26</v>
      </c>
      <c r="F26" s="31">
        <f>F27</f>
        <v>3227.26</v>
      </c>
      <c r="G26" s="32">
        <f>F26/E26</f>
        <v>1</v>
      </c>
    </row>
    <row r="27" spans="1:7" s="10" customFormat="1" ht="49.5" customHeight="1">
      <c r="A27" s="20"/>
      <c r="B27" s="20"/>
      <c r="C27" s="33">
        <v>2010</v>
      </c>
      <c r="D27" s="34" t="s">
        <v>58</v>
      </c>
      <c r="E27" s="35">
        <v>3227.26</v>
      </c>
      <c r="F27" s="35">
        <f>E27</f>
        <v>3227.26</v>
      </c>
      <c r="G27" s="36">
        <f>F27/E27</f>
        <v>1</v>
      </c>
    </row>
    <row r="28" spans="1:7" s="8" customFormat="1" ht="16.5" customHeight="1">
      <c r="A28" s="20"/>
      <c r="B28" s="28">
        <v>85219</v>
      </c>
      <c r="C28" s="29" t="s">
        <v>14</v>
      </c>
      <c r="D28" s="30" t="s">
        <v>24</v>
      </c>
      <c r="E28" s="31">
        <f>E29</f>
        <v>45238</v>
      </c>
      <c r="F28" s="31">
        <f>F29</f>
        <v>45238</v>
      </c>
      <c r="G28" s="32">
        <f t="shared" si="0"/>
        <v>1</v>
      </c>
    </row>
    <row r="29" spans="1:7" s="10" customFormat="1" ht="59.25" customHeight="1">
      <c r="A29" s="20"/>
      <c r="B29" s="20"/>
      <c r="C29" s="33">
        <v>2010</v>
      </c>
      <c r="D29" s="34" t="s">
        <v>25</v>
      </c>
      <c r="E29" s="35">
        <v>45238</v>
      </c>
      <c r="F29" s="35">
        <f>E29</f>
        <v>45238</v>
      </c>
      <c r="G29" s="36">
        <f t="shared" si="0"/>
        <v>1</v>
      </c>
    </row>
    <row r="30" spans="1:7" s="10" customFormat="1" ht="18" customHeight="1">
      <c r="A30" s="20"/>
      <c r="B30" s="28">
        <v>85228</v>
      </c>
      <c r="C30" s="29" t="s">
        <v>14</v>
      </c>
      <c r="D30" s="30" t="s">
        <v>26</v>
      </c>
      <c r="E30" s="31">
        <f>E31</f>
        <v>83981</v>
      </c>
      <c r="F30" s="31">
        <f>F31</f>
        <v>46000</v>
      </c>
      <c r="G30" s="32">
        <f aca="true" t="shared" si="1" ref="G30:G65">F30/E30</f>
        <v>0.547742941855896</v>
      </c>
    </row>
    <row r="31" spans="1:7" s="10" customFormat="1" ht="35.25" customHeight="1">
      <c r="A31" s="20"/>
      <c r="B31" s="20"/>
      <c r="C31" s="33">
        <v>2010</v>
      </c>
      <c r="D31" s="34" t="s">
        <v>19</v>
      </c>
      <c r="E31" s="35">
        <v>83981</v>
      </c>
      <c r="F31" s="35">
        <v>46000</v>
      </c>
      <c r="G31" s="36">
        <f t="shared" si="1"/>
        <v>0.547742941855896</v>
      </c>
    </row>
    <row r="32" spans="1:7" s="10" customFormat="1" ht="17.25" customHeight="1">
      <c r="A32" s="20">
        <v>855</v>
      </c>
      <c r="B32" s="20"/>
      <c r="C32" s="24" t="s">
        <v>14</v>
      </c>
      <c r="D32" s="25" t="s">
        <v>72</v>
      </c>
      <c r="E32" s="26">
        <f>E33+E35+E37+E39</f>
        <v>15344555</v>
      </c>
      <c r="F32" s="26">
        <f>F33+F35+F37+F39</f>
        <v>9074665</v>
      </c>
      <c r="G32" s="27">
        <f t="shared" si="1"/>
        <v>0.5913931684561723</v>
      </c>
    </row>
    <row r="33" spans="1:7" s="10" customFormat="1" ht="17.25" customHeight="1">
      <c r="A33" s="20"/>
      <c r="B33" s="46">
        <v>85501</v>
      </c>
      <c r="C33" s="29" t="s">
        <v>14</v>
      </c>
      <c r="D33" s="39" t="s">
        <v>61</v>
      </c>
      <c r="E33" s="48">
        <f>E34</f>
        <v>10840254</v>
      </c>
      <c r="F33" s="48">
        <f>F34</f>
        <v>6560000</v>
      </c>
      <c r="G33" s="32">
        <f t="shared" si="1"/>
        <v>0.6051518719026325</v>
      </c>
    </row>
    <row r="34" spans="1:7" s="10" customFormat="1" ht="49.5" customHeight="1">
      <c r="A34" s="20"/>
      <c r="B34" s="20"/>
      <c r="C34" s="33">
        <v>2010</v>
      </c>
      <c r="D34" s="34" t="s">
        <v>63</v>
      </c>
      <c r="E34" s="35">
        <v>10840254</v>
      </c>
      <c r="F34" s="35">
        <v>6560000</v>
      </c>
      <c r="G34" s="36">
        <f t="shared" si="1"/>
        <v>0.6051518719026325</v>
      </c>
    </row>
    <row r="35" spans="1:7" s="10" customFormat="1" ht="35.25" customHeight="1">
      <c r="A35" s="20"/>
      <c r="B35" s="28">
        <v>85502</v>
      </c>
      <c r="C35" s="29" t="s">
        <v>14</v>
      </c>
      <c r="D35" s="30" t="s">
        <v>22</v>
      </c>
      <c r="E35" s="31">
        <f>E36</f>
        <v>4495636</v>
      </c>
      <c r="F35" s="31">
        <f>F36</f>
        <v>2506000</v>
      </c>
      <c r="G35" s="32">
        <f t="shared" si="1"/>
        <v>0.5574294716031281</v>
      </c>
    </row>
    <row r="36" spans="1:7" s="10" customFormat="1" ht="42" customHeight="1">
      <c r="A36" s="20"/>
      <c r="B36" s="20"/>
      <c r="C36" s="33">
        <v>2010</v>
      </c>
      <c r="D36" s="34" t="s">
        <v>19</v>
      </c>
      <c r="E36" s="35">
        <v>4495636</v>
      </c>
      <c r="F36" s="35">
        <v>2506000</v>
      </c>
      <c r="G36" s="36">
        <f t="shared" si="1"/>
        <v>0.5574294716031281</v>
      </c>
    </row>
    <row r="37" spans="1:7" s="10" customFormat="1" ht="17.25" customHeight="1">
      <c r="A37" s="20"/>
      <c r="B37" s="28">
        <v>85503</v>
      </c>
      <c r="C37" s="29" t="s">
        <v>14</v>
      </c>
      <c r="D37" s="30" t="s">
        <v>73</v>
      </c>
      <c r="E37" s="31">
        <f>E38</f>
        <v>425</v>
      </c>
      <c r="F37" s="31">
        <f>F38</f>
        <v>425</v>
      </c>
      <c r="G37" s="32">
        <f>F37/E37</f>
        <v>1</v>
      </c>
    </row>
    <row r="38" spans="1:7" s="10" customFormat="1" ht="39.75" customHeight="1">
      <c r="A38" s="20"/>
      <c r="B38" s="20"/>
      <c r="C38" s="33">
        <v>2010</v>
      </c>
      <c r="D38" s="34" t="s">
        <v>74</v>
      </c>
      <c r="E38" s="35">
        <v>425</v>
      </c>
      <c r="F38" s="35">
        <f>E38</f>
        <v>425</v>
      </c>
      <c r="G38" s="36">
        <f>F38/E38</f>
        <v>1</v>
      </c>
    </row>
    <row r="39" spans="1:7" s="10" customFormat="1" ht="17.25" customHeight="1">
      <c r="A39" s="20"/>
      <c r="B39" s="28">
        <v>85295</v>
      </c>
      <c r="C39" s="29" t="s">
        <v>14</v>
      </c>
      <c r="D39" s="30" t="s">
        <v>12</v>
      </c>
      <c r="E39" s="31">
        <f>E40</f>
        <v>8240</v>
      </c>
      <c r="F39" s="31">
        <f>F40</f>
        <v>8240</v>
      </c>
      <c r="G39" s="32">
        <f>F39/E39</f>
        <v>1</v>
      </c>
    </row>
    <row r="40" spans="1:7" s="10" customFormat="1" ht="50.25" customHeight="1">
      <c r="A40" s="20"/>
      <c r="B40" s="20"/>
      <c r="C40" s="33">
        <v>2010</v>
      </c>
      <c r="D40" s="34" t="s">
        <v>75</v>
      </c>
      <c r="E40" s="35">
        <v>8240</v>
      </c>
      <c r="F40" s="35">
        <f>E40</f>
        <v>8240</v>
      </c>
      <c r="G40" s="36">
        <f>F40/E40</f>
        <v>1</v>
      </c>
    </row>
    <row r="41" spans="1:10" ht="28.5" customHeight="1">
      <c r="A41" s="90" t="s">
        <v>27</v>
      </c>
      <c r="B41" s="90"/>
      <c r="C41" s="90"/>
      <c r="D41" s="90"/>
      <c r="E41" s="79">
        <f>E42+E46+E54+E66+E69+E75+E85</f>
        <v>15637800.769999998</v>
      </c>
      <c r="F41" s="79">
        <f>F42+F46+F54+F66+F69+F75+F85</f>
        <v>9190076.709999999</v>
      </c>
      <c r="G41" s="27">
        <f t="shared" si="1"/>
        <v>0.5876834501965585</v>
      </c>
      <c r="I41" s="5"/>
      <c r="J41" s="5"/>
    </row>
    <row r="42" spans="1:9" s="11" customFormat="1" ht="13.5" customHeight="1">
      <c r="A42" s="40" t="s">
        <v>9</v>
      </c>
      <c r="B42" s="41"/>
      <c r="C42" s="42"/>
      <c r="D42" s="43" t="s">
        <v>10</v>
      </c>
      <c r="E42" s="44">
        <f>E43</f>
        <v>24774.510000000002</v>
      </c>
      <c r="F42" s="44">
        <f>F43</f>
        <v>24774.510000000002</v>
      </c>
      <c r="G42" s="27">
        <f t="shared" si="1"/>
        <v>1</v>
      </c>
      <c r="I42" s="81"/>
    </row>
    <row r="43" spans="1:7" s="12" customFormat="1" ht="13.5" customHeight="1">
      <c r="A43" s="45"/>
      <c r="B43" s="46" t="s">
        <v>11</v>
      </c>
      <c r="C43" s="47"/>
      <c r="D43" s="39" t="s">
        <v>12</v>
      </c>
      <c r="E43" s="48">
        <f>SUM(E44:E45)</f>
        <v>24774.510000000002</v>
      </c>
      <c r="F43" s="48">
        <f>SUM(F44:F45)</f>
        <v>24774.510000000002</v>
      </c>
      <c r="G43" s="32">
        <f t="shared" si="1"/>
        <v>1</v>
      </c>
    </row>
    <row r="44" spans="1:7" ht="13.5" customHeight="1">
      <c r="A44" s="49"/>
      <c r="B44" s="50"/>
      <c r="C44" s="33">
        <v>4300</v>
      </c>
      <c r="D44" s="51" t="s">
        <v>28</v>
      </c>
      <c r="E44" s="52">
        <v>485.77</v>
      </c>
      <c r="F44" s="52">
        <f>E44</f>
        <v>485.77</v>
      </c>
      <c r="G44" s="36">
        <f t="shared" si="1"/>
        <v>1</v>
      </c>
    </row>
    <row r="45" spans="1:7" ht="13.5" customHeight="1">
      <c r="A45" s="49"/>
      <c r="B45" s="50"/>
      <c r="C45" s="33">
        <v>4430</v>
      </c>
      <c r="D45" s="51" t="s">
        <v>29</v>
      </c>
      <c r="E45" s="52">
        <v>24288.74</v>
      </c>
      <c r="F45" s="52">
        <f>E45</f>
        <v>24288.74</v>
      </c>
      <c r="G45" s="36">
        <f t="shared" si="1"/>
        <v>1</v>
      </c>
    </row>
    <row r="46" spans="1:7" ht="13.5" customHeight="1">
      <c r="A46" s="40">
        <v>750</v>
      </c>
      <c r="B46" s="41"/>
      <c r="C46" s="42"/>
      <c r="D46" s="43" t="s">
        <v>15</v>
      </c>
      <c r="E46" s="44">
        <f>E47</f>
        <v>117820.99999999999</v>
      </c>
      <c r="F46" s="44">
        <f>F47</f>
        <v>64779</v>
      </c>
      <c r="G46" s="27">
        <f t="shared" si="1"/>
        <v>0.5498086079731118</v>
      </c>
    </row>
    <row r="47" spans="1:7" s="12" customFormat="1" ht="13.5" customHeight="1">
      <c r="A47" s="53"/>
      <c r="B47" s="46">
        <v>75011</v>
      </c>
      <c r="C47" s="47"/>
      <c r="D47" s="39" t="s">
        <v>16</v>
      </c>
      <c r="E47" s="48">
        <f>SUM(E48:E53)</f>
        <v>117820.99999999999</v>
      </c>
      <c r="F47" s="48">
        <f>SUM(F48:F53)</f>
        <v>64779</v>
      </c>
      <c r="G47" s="32">
        <f t="shared" si="1"/>
        <v>0.5498086079731118</v>
      </c>
    </row>
    <row r="48" spans="1:7" ht="13.5" customHeight="1">
      <c r="A48" s="49"/>
      <c r="B48" s="50"/>
      <c r="C48" s="50">
        <v>4010</v>
      </c>
      <c r="D48" s="51" t="s">
        <v>30</v>
      </c>
      <c r="E48" s="52">
        <v>92900.87</v>
      </c>
      <c r="F48" s="52">
        <v>49828.9</v>
      </c>
      <c r="G48" s="36">
        <f t="shared" si="1"/>
        <v>0.5363663440396199</v>
      </c>
    </row>
    <row r="49" spans="1:7" ht="13.5" customHeight="1">
      <c r="A49" s="49"/>
      <c r="B49" s="50"/>
      <c r="C49" s="50">
        <v>4040</v>
      </c>
      <c r="D49" s="51" t="s">
        <v>31</v>
      </c>
      <c r="E49" s="52">
        <v>4400</v>
      </c>
      <c r="F49" s="52">
        <v>4400</v>
      </c>
      <c r="G49" s="36">
        <f t="shared" si="1"/>
        <v>1</v>
      </c>
    </row>
    <row r="50" spans="1:7" ht="13.5" customHeight="1">
      <c r="A50" s="49"/>
      <c r="B50" s="50"/>
      <c r="C50" s="50">
        <v>4110</v>
      </c>
      <c r="D50" s="51" t="s">
        <v>32</v>
      </c>
      <c r="E50" s="52">
        <v>16403.71</v>
      </c>
      <c r="F50" s="52">
        <v>9321.96</v>
      </c>
      <c r="G50" s="36">
        <f t="shared" si="1"/>
        <v>0.5682836382745122</v>
      </c>
    </row>
    <row r="51" spans="1:7" ht="13.5" customHeight="1">
      <c r="A51" s="49"/>
      <c r="B51" s="50"/>
      <c r="C51" s="50">
        <v>4120</v>
      </c>
      <c r="D51" s="51" t="s">
        <v>33</v>
      </c>
      <c r="E51" s="52">
        <v>2151.42</v>
      </c>
      <c r="F51" s="52">
        <v>1228.14</v>
      </c>
      <c r="G51" s="36">
        <f t="shared" si="1"/>
        <v>0.5708508798839836</v>
      </c>
    </row>
    <row r="52" spans="1:7" ht="13.5" customHeight="1">
      <c r="A52" s="49"/>
      <c r="B52" s="50"/>
      <c r="C52" s="50">
        <v>4210</v>
      </c>
      <c r="D52" s="51" t="s">
        <v>34</v>
      </c>
      <c r="E52" s="52">
        <v>965</v>
      </c>
      <c r="F52" s="52">
        <v>0</v>
      </c>
      <c r="G52" s="36">
        <f t="shared" si="1"/>
        <v>0</v>
      </c>
    </row>
    <row r="53" spans="1:7" ht="13.5" customHeight="1">
      <c r="A53" s="49"/>
      <c r="B53" s="50"/>
      <c r="C53" s="50">
        <v>4610</v>
      </c>
      <c r="D53" s="51" t="s">
        <v>43</v>
      </c>
      <c r="E53" s="52">
        <v>1000</v>
      </c>
      <c r="F53" s="52">
        <v>0</v>
      </c>
      <c r="G53" s="36">
        <f t="shared" si="1"/>
        <v>0</v>
      </c>
    </row>
    <row r="54" spans="1:7" ht="23.25" customHeight="1">
      <c r="A54" s="40">
        <v>751</v>
      </c>
      <c r="B54" s="41"/>
      <c r="C54" s="42"/>
      <c r="D54" s="43" t="s">
        <v>17</v>
      </c>
      <c r="E54" s="44">
        <f>E55+E62</f>
        <v>4280</v>
      </c>
      <c r="F54" s="44">
        <f>F55+F62</f>
        <v>1980.22</v>
      </c>
      <c r="G54" s="27">
        <f t="shared" si="1"/>
        <v>0.4626682242990654</v>
      </c>
    </row>
    <row r="55" spans="1:7" s="12" customFormat="1" ht="24" customHeight="1">
      <c r="A55" s="45"/>
      <c r="B55" s="46">
        <v>75101</v>
      </c>
      <c r="C55" s="47"/>
      <c r="D55" s="39" t="s">
        <v>18</v>
      </c>
      <c r="E55" s="48">
        <f>SUM(E56:E61)</f>
        <v>4000</v>
      </c>
      <c r="F55" s="48">
        <f>SUM(F56:F61)</f>
        <v>1700.25</v>
      </c>
      <c r="G55" s="32">
        <f t="shared" si="1"/>
        <v>0.4250625</v>
      </c>
    </row>
    <row r="56" spans="1:7" ht="15.75" customHeight="1">
      <c r="A56" s="49"/>
      <c r="B56" s="50"/>
      <c r="C56" s="50">
        <v>4110</v>
      </c>
      <c r="D56" s="51" t="s">
        <v>36</v>
      </c>
      <c r="E56" s="52">
        <v>288.72</v>
      </c>
      <c r="F56" s="52">
        <v>120.3</v>
      </c>
      <c r="G56" s="36">
        <f t="shared" si="1"/>
        <v>0.41666666666666663</v>
      </c>
    </row>
    <row r="57" spans="1:7" ht="15.75" customHeight="1">
      <c r="A57" s="49"/>
      <c r="B57" s="50"/>
      <c r="C57" s="50">
        <v>4120</v>
      </c>
      <c r="D57" s="51" t="s">
        <v>37</v>
      </c>
      <c r="E57" s="52">
        <v>41.16</v>
      </c>
      <c r="F57" s="52">
        <v>17.15</v>
      </c>
      <c r="G57" s="36">
        <f t="shared" si="1"/>
        <v>0.4166666666666667</v>
      </c>
    </row>
    <row r="58" spans="1:7" ht="15.75" customHeight="1">
      <c r="A58" s="49"/>
      <c r="B58" s="50"/>
      <c r="C58" s="50">
        <v>4170</v>
      </c>
      <c r="D58" s="51" t="s">
        <v>38</v>
      </c>
      <c r="E58" s="52">
        <v>1680</v>
      </c>
      <c r="F58" s="52">
        <v>700</v>
      </c>
      <c r="G58" s="36">
        <f t="shared" si="1"/>
        <v>0.4166666666666667</v>
      </c>
    </row>
    <row r="59" spans="1:7" ht="15.75" customHeight="1">
      <c r="A59" s="49"/>
      <c r="B59" s="50"/>
      <c r="C59" s="50">
        <v>4210</v>
      </c>
      <c r="D59" s="51" t="s">
        <v>34</v>
      </c>
      <c r="E59" s="52">
        <v>124.43</v>
      </c>
      <c r="F59" s="52">
        <v>0</v>
      </c>
      <c r="G59" s="36">
        <f t="shared" si="1"/>
        <v>0</v>
      </c>
    </row>
    <row r="60" spans="1:7" ht="15.75" customHeight="1">
      <c r="A60" s="49"/>
      <c r="B60" s="50"/>
      <c r="C60" s="50">
        <v>4300</v>
      </c>
      <c r="D60" s="51" t="s">
        <v>28</v>
      </c>
      <c r="E60" s="52">
        <v>1725.69</v>
      </c>
      <c r="F60" s="52">
        <v>862.8</v>
      </c>
      <c r="G60" s="36">
        <f t="shared" si="1"/>
        <v>0.4999739234740886</v>
      </c>
    </row>
    <row r="61" spans="1:7" ht="15.75" customHeight="1">
      <c r="A61" s="49"/>
      <c r="B61" s="50"/>
      <c r="C61" s="50">
        <v>4360</v>
      </c>
      <c r="D61" s="51" t="s">
        <v>77</v>
      </c>
      <c r="E61" s="52">
        <v>140</v>
      </c>
      <c r="F61" s="52">
        <v>0</v>
      </c>
      <c r="G61" s="36">
        <f>F61/E61</f>
        <v>0</v>
      </c>
    </row>
    <row r="62" spans="1:7" s="12" customFormat="1" ht="14.25" customHeight="1">
      <c r="A62" s="45"/>
      <c r="B62" s="46">
        <v>75110</v>
      </c>
      <c r="C62" s="47"/>
      <c r="D62" s="37" t="s">
        <v>60</v>
      </c>
      <c r="E62" s="48">
        <f>SUM(E63:E65)</f>
        <v>280</v>
      </c>
      <c r="F62" s="48">
        <f>SUM(F63:F65)</f>
        <v>279.97</v>
      </c>
      <c r="G62" s="32">
        <f t="shared" si="1"/>
        <v>0.9998928571428572</v>
      </c>
    </row>
    <row r="63" spans="1:7" ht="14.25" customHeight="1">
      <c r="A63" s="49"/>
      <c r="B63" s="50"/>
      <c r="C63" s="50">
        <v>4110</v>
      </c>
      <c r="D63" s="51" t="s">
        <v>36</v>
      </c>
      <c r="E63" s="52">
        <v>40.27</v>
      </c>
      <c r="F63" s="52">
        <v>40.24</v>
      </c>
      <c r="G63" s="36">
        <f t="shared" si="1"/>
        <v>0.9992550285572386</v>
      </c>
    </row>
    <row r="64" spans="1:7" ht="14.25" customHeight="1">
      <c r="A64" s="49"/>
      <c r="B64" s="50"/>
      <c r="C64" s="50">
        <v>4120</v>
      </c>
      <c r="D64" s="51" t="s">
        <v>37</v>
      </c>
      <c r="E64" s="52">
        <v>5.73</v>
      </c>
      <c r="F64" s="52">
        <v>5.73</v>
      </c>
      <c r="G64" s="36">
        <f t="shared" si="1"/>
        <v>1</v>
      </c>
    </row>
    <row r="65" spans="1:7" ht="14.25" customHeight="1">
      <c r="A65" s="49"/>
      <c r="B65" s="50"/>
      <c r="C65" s="50">
        <v>4170</v>
      </c>
      <c r="D65" s="51" t="s">
        <v>38</v>
      </c>
      <c r="E65" s="52">
        <v>234</v>
      </c>
      <c r="F65" s="52">
        <f>E65</f>
        <v>234</v>
      </c>
      <c r="G65" s="36">
        <f t="shared" si="1"/>
        <v>1</v>
      </c>
    </row>
    <row r="66" spans="1:7" ht="14.25" customHeight="1">
      <c r="A66" s="40">
        <v>752</v>
      </c>
      <c r="B66" s="50"/>
      <c r="C66" s="33"/>
      <c r="D66" s="43" t="s">
        <v>52</v>
      </c>
      <c r="E66" s="44">
        <f>E67</f>
        <v>300</v>
      </c>
      <c r="F66" s="44">
        <f>F67</f>
        <v>0</v>
      </c>
      <c r="G66" s="27">
        <f>F66/E66</f>
        <v>0</v>
      </c>
    </row>
    <row r="67" spans="1:7" ht="14.25" customHeight="1">
      <c r="A67" s="40"/>
      <c r="B67" s="46">
        <v>75212</v>
      </c>
      <c r="C67" s="38"/>
      <c r="D67" s="39" t="s">
        <v>54</v>
      </c>
      <c r="E67" s="44">
        <f>E68</f>
        <v>300</v>
      </c>
      <c r="F67" s="44">
        <f>F68</f>
        <v>0</v>
      </c>
      <c r="G67" s="27">
        <f>F67/E67</f>
        <v>0</v>
      </c>
    </row>
    <row r="68" spans="1:7" ht="26.25" customHeight="1">
      <c r="A68" s="40"/>
      <c r="B68" s="50"/>
      <c r="C68" s="33">
        <v>4700</v>
      </c>
      <c r="D68" s="51" t="s">
        <v>44</v>
      </c>
      <c r="E68" s="52">
        <v>300</v>
      </c>
      <c r="F68" s="52">
        <v>0</v>
      </c>
      <c r="G68" s="36">
        <f>F68/E68</f>
        <v>0</v>
      </c>
    </row>
    <row r="69" spans="1:7" ht="14.25" customHeight="1">
      <c r="A69" s="40">
        <v>851</v>
      </c>
      <c r="B69" s="41"/>
      <c r="C69" s="24" t="s">
        <v>14</v>
      </c>
      <c r="D69" s="43" t="s">
        <v>20</v>
      </c>
      <c r="E69" s="44">
        <f>E70</f>
        <v>2900</v>
      </c>
      <c r="F69" s="44">
        <f>F70</f>
        <v>0</v>
      </c>
      <c r="G69" s="27">
        <f aca="true" t="shared" si="2" ref="G69:G112">F69/E69</f>
        <v>0</v>
      </c>
    </row>
    <row r="70" spans="1:7" s="12" customFormat="1" ht="15" customHeight="1">
      <c r="A70" s="53"/>
      <c r="B70" s="46">
        <v>85195</v>
      </c>
      <c r="C70" s="29" t="s">
        <v>14</v>
      </c>
      <c r="D70" s="39" t="s">
        <v>12</v>
      </c>
      <c r="E70" s="48">
        <f>SUM(E71:E74)</f>
        <v>2900</v>
      </c>
      <c r="F70" s="48">
        <f>SUM(F71:F74)</f>
        <v>0</v>
      </c>
      <c r="G70" s="32">
        <f t="shared" si="2"/>
        <v>0</v>
      </c>
    </row>
    <row r="71" spans="1:7" ht="14.25" customHeight="1">
      <c r="A71" s="49"/>
      <c r="B71" s="50"/>
      <c r="C71" s="33">
        <v>4110</v>
      </c>
      <c r="D71" s="51" t="s">
        <v>32</v>
      </c>
      <c r="E71" s="52">
        <v>395</v>
      </c>
      <c r="F71" s="52">
        <v>0</v>
      </c>
      <c r="G71" s="36">
        <f t="shared" si="2"/>
        <v>0</v>
      </c>
    </row>
    <row r="72" spans="1:7" ht="15" customHeight="1">
      <c r="A72" s="49"/>
      <c r="B72" s="50"/>
      <c r="C72" s="33">
        <v>4120</v>
      </c>
      <c r="D72" s="51" t="s">
        <v>33</v>
      </c>
      <c r="E72" s="52">
        <v>56</v>
      </c>
      <c r="F72" s="52">
        <v>0</v>
      </c>
      <c r="G72" s="36">
        <f t="shared" si="2"/>
        <v>0</v>
      </c>
    </row>
    <row r="73" spans="1:7" ht="13.5" customHeight="1">
      <c r="A73" s="49"/>
      <c r="B73" s="50"/>
      <c r="C73" s="33">
        <v>4170</v>
      </c>
      <c r="D73" s="51" t="s">
        <v>40</v>
      </c>
      <c r="E73" s="52">
        <v>2249</v>
      </c>
      <c r="F73" s="52">
        <v>0</v>
      </c>
      <c r="G73" s="36">
        <f t="shared" si="2"/>
        <v>0</v>
      </c>
    </row>
    <row r="74" spans="1:7" ht="15" customHeight="1">
      <c r="A74" s="49"/>
      <c r="B74" s="50"/>
      <c r="C74" s="33">
        <v>4300</v>
      </c>
      <c r="D74" s="51" t="s">
        <v>28</v>
      </c>
      <c r="E74" s="52">
        <v>200</v>
      </c>
      <c r="F74" s="52">
        <v>0</v>
      </c>
      <c r="G74" s="36">
        <f t="shared" si="2"/>
        <v>0</v>
      </c>
    </row>
    <row r="75" spans="1:7" ht="12.75" customHeight="1">
      <c r="A75" s="40">
        <v>852</v>
      </c>
      <c r="B75" s="41"/>
      <c r="C75" s="24" t="s">
        <v>14</v>
      </c>
      <c r="D75" s="43" t="s">
        <v>21</v>
      </c>
      <c r="E75" s="44">
        <f>E76+E78+E81+E83</f>
        <v>143170.26</v>
      </c>
      <c r="F75" s="44">
        <f>F76+F78+F81+F83</f>
        <v>87548.72</v>
      </c>
      <c r="G75" s="27">
        <f>F75/E75</f>
        <v>0.6115007404470733</v>
      </c>
    </row>
    <row r="76" spans="1:7" ht="39" customHeight="1">
      <c r="A76" s="49"/>
      <c r="B76" s="41">
        <v>85213</v>
      </c>
      <c r="C76" s="38"/>
      <c r="D76" s="43" t="s">
        <v>23</v>
      </c>
      <c r="E76" s="44">
        <f>E77</f>
        <v>10724</v>
      </c>
      <c r="F76" s="44">
        <f>F77</f>
        <v>4099.5</v>
      </c>
      <c r="G76" s="27">
        <f t="shared" si="2"/>
        <v>0.3822734054457292</v>
      </c>
    </row>
    <row r="77" spans="1:7" ht="15.75" customHeight="1">
      <c r="A77" s="49"/>
      <c r="B77" s="50"/>
      <c r="C77" s="33">
        <v>4130</v>
      </c>
      <c r="D77" s="51" t="s">
        <v>45</v>
      </c>
      <c r="E77" s="52">
        <v>10724</v>
      </c>
      <c r="F77" s="52">
        <v>4099.5</v>
      </c>
      <c r="G77" s="36">
        <f t="shared" si="2"/>
        <v>0.3822734054457292</v>
      </c>
    </row>
    <row r="78" spans="1:7" ht="14.25" customHeight="1">
      <c r="A78" s="49"/>
      <c r="B78" s="41">
        <v>85215</v>
      </c>
      <c r="C78" s="33"/>
      <c r="D78" s="43" t="s">
        <v>53</v>
      </c>
      <c r="E78" s="44">
        <f>E79+E80</f>
        <v>3227.26</v>
      </c>
      <c r="F78" s="44">
        <f>F79+F80</f>
        <v>2910.7200000000003</v>
      </c>
      <c r="G78" s="27">
        <f>F78/E78</f>
        <v>0.901916796291591</v>
      </c>
    </row>
    <row r="79" spans="1:7" ht="15" customHeight="1">
      <c r="A79" s="49"/>
      <c r="B79" s="50"/>
      <c r="C79" s="33">
        <v>3110</v>
      </c>
      <c r="D79" s="51" t="s">
        <v>41</v>
      </c>
      <c r="E79" s="52">
        <v>3163.98</v>
      </c>
      <c r="F79" s="52">
        <v>2853.65</v>
      </c>
      <c r="G79" s="36">
        <f>F79/E79</f>
        <v>0.9019178376601622</v>
      </c>
    </row>
    <row r="80" spans="1:7" s="13" customFormat="1" ht="15" customHeight="1">
      <c r="A80" s="49"/>
      <c r="B80" s="50"/>
      <c r="C80" s="33">
        <v>4300</v>
      </c>
      <c r="D80" s="51" t="s">
        <v>59</v>
      </c>
      <c r="E80" s="52">
        <v>63.28</v>
      </c>
      <c r="F80" s="52">
        <v>57.07</v>
      </c>
      <c r="G80" s="36">
        <f>F80/E80</f>
        <v>0.9018647281921618</v>
      </c>
    </row>
    <row r="81" spans="1:7" s="14" customFormat="1" ht="13.5" customHeight="1">
      <c r="A81" s="49"/>
      <c r="B81" s="20">
        <v>85219</v>
      </c>
      <c r="C81" s="38" t="s">
        <v>14</v>
      </c>
      <c r="D81" s="25" t="s">
        <v>24</v>
      </c>
      <c r="E81" s="26">
        <f>E82</f>
        <v>45238</v>
      </c>
      <c r="F81" s="26">
        <f>F82</f>
        <v>44598.5</v>
      </c>
      <c r="G81" s="27">
        <f t="shared" si="2"/>
        <v>0.9858636544497988</v>
      </c>
    </row>
    <row r="82" spans="1:7" ht="16.5" customHeight="1">
      <c r="A82" s="49"/>
      <c r="B82" s="50"/>
      <c r="C82" s="33">
        <v>3030</v>
      </c>
      <c r="D82" s="54" t="s">
        <v>39</v>
      </c>
      <c r="E82" s="52">
        <v>45238</v>
      </c>
      <c r="F82" s="52">
        <v>44598.5</v>
      </c>
      <c r="G82" s="36">
        <f t="shared" si="2"/>
        <v>0.9858636544497988</v>
      </c>
    </row>
    <row r="83" spans="1:7" ht="15.75" customHeight="1">
      <c r="A83" s="49"/>
      <c r="B83" s="41">
        <v>85228</v>
      </c>
      <c r="C83" s="38" t="s">
        <v>14</v>
      </c>
      <c r="D83" s="43" t="s">
        <v>26</v>
      </c>
      <c r="E83" s="44">
        <f>E84</f>
        <v>83981</v>
      </c>
      <c r="F83" s="44">
        <f>F84</f>
        <v>35940</v>
      </c>
      <c r="G83" s="27">
        <f t="shared" si="2"/>
        <v>0.4279539419630631</v>
      </c>
    </row>
    <row r="84" spans="1:7" s="14" customFormat="1" ht="14.25" customHeight="1">
      <c r="A84" s="49"/>
      <c r="B84" s="50"/>
      <c r="C84" s="33">
        <v>4300</v>
      </c>
      <c r="D84" s="51" t="s">
        <v>28</v>
      </c>
      <c r="E84" s="52">
        <v>83981</v>
      </c>
      <c r="F84" s="52">
        <v>35940</v>
      </c>
      <c r="G84" s="27">
        <f t="shared" si="2"/>
        <v>0.4279539419630631</v>
      </c>
    </row>
    <row r="85" spans="1:7" ht="12.75" customHeight="1">
      <c r="A85" s="40">
        <v>855</v>
      </c>
      <c r="B85" s="41"/>
      <c r="C85" s="24" t="s">
        <v>14</v>
      </c>
      <c r="D85" s="43" t="s">
        <v>72</v>
      </c>
      <c r="E85" s="44">
        <f>E86+E96+E109+E113</f>
        <v>15344554.999999998</v>
      </c>
      <c r="F85" s="44">
        <f>F86+F96+F109+F113</f>
        <v>9010994.26</v>
      </c>
      <c r="G85" s="27">
        <f t="shared" si="2"/>
        <v>0.5872437656223983</v>
      </c>
    </row>
    <row r="86" spans="1:7" s="12" customFormat="1" ht="12.75" customHeight="1">
      <c r="A86" s="53"/>
      <c r="B86" s="41">
        <v>85501</v>
      </c>
      <c r="C86" s="29" t="s">
        <v>14</v>
      </c>
      <c r="D86" s="43" t="s">
        <v>61</v>
      </c>
      <c r="E86" s="44">
        <f>SUM(E87:E95)</f>
        <v>10840253.999999998</v>
      </c>
      <c r="F86" s="44">
        <f>SUM(F87:F95)</f>
        <v>6556564.9</v>
      </c>
      <c r="G86" s="27">
        <f t="shared" si="2"/>
        <v>0.6048349881838564</v>
      </c>
    </row>
    <row r="87" spans="1:7" ht="12.75" customHeight="1">
      <c r="A87" s="49"/>
      <c r="B87" s="50"/>
      <c r="C87" s="33">
        <v>3110</v>
      </c>
      <c r="D87" s="51" t="s">
        <v>41</v>
      </c>
      <c r="E87" s="52">
        <v>10677650.2</v>
      </c>
      <c r="F87" s="52">
        <v>6458164.9</v>
      </c>
      <c r="G87" s="36">
        <f t="shared" si="2"/>
        <v>0.6048301619770238</v>
      </c>
    </row>
    <row r="88" spans="1:7" ht="12.75" customHeight="1">
      <c r="A88" s="49"/>
      <c r="B88" s="50"/>
      <c r="C88" s="33">
        <v>4010</v>
      </c>
      <c r="D88" s="51" t="s">
        <v>30</v>
      </c>
      <c r="E88" s="52">
        <v>118744.52</v>
      </c>
      <c r="F88" s="52">
        <v>71849.21</v>
      </c>
      <c r="G88" s="36">
        <f t="shared" si="2"/>
        <v>0.6050739015156237</v>
      </c>
    </row>
    <row r="89" spans="1:7" ht="12.75" customHeight="1">
      <c r="A89" s="49"/>
      <c r="B89" s="50"/>
      <c r="C89" s="33">
        <v>4040</v>
      </c>
      <c r="D89" s="51" t="s">
        <v>31</v>
      </c>
      <c r="E89" s="52">
        <v>8250</v>
      </c>
      <c r="F89" s="52">
        <v>7907.14</v>
      </c>
      <c r="G89" s="36">
        <f t="shared" si="2"/>
        <v>0.9584412121212121</v>
      </c>
    </row>
    <row r="90" spans="1:7" ht="12.75" customHeight="1">
      <c r="A90" s="49"/>
      <c r="B90" s="50"/>
      <c r="C90" s="33">
        <v>4110</v>
      </c>
      <c r="D90" s="51" t="s">
        <v>32</v>
      </c>
      <c r="E90" s="52">
        <v>21959.28</v>
      </c>
      <c r="F90" s="52">
        <v>13710.12</v>
      </c>
      <c r="G90" s="36">
        <f t="shared" si="2"/>
        <v>0.6243428746297693</v>
      </c>
    </row>
    <row r="91" spans="1:7" ht="12.75" customHeight="1">
      <c r="A91" s="49"/>
      <c r="B91" s="50"/>
      <c r="C91" s="33">
        <v>4210</v>
      </c>
      <c r="D91" s="51" t="s">
        <v>34</v>
      </c>
      <c r="E91" s="52">
        <v>5000</v>
      </c>
      <c r="F91" s="52">
        <v>0</v>
      </c>
      <c r="G91" s="36">
        <f t="shared" si="2"/>
        <v>0</v>
      </c>
    </row>
    <row r="92" spans="1:7" ht="12.75" customHeight="1">
      <c r="A92" s="49"/>
      <c r="B92" s="50"/>
      <c r="C92" s="33">
        <v>4300</v>
      </c>
      <c r="D92" s="51" t="s">
        <v>28</v>
      </c>
      <c r="E92" s="52">
        <v>4000</v>
      </c>
      <c r="F92" s="52">
        <v>1563.73</v>
      </c>
      <c r="G92" s="36">
        <f t="shared" si="2"/>
        <v>0.3909325</v>
      </c>
    </row>
    <row r="93" spans="1:7" ht="12.75" customHeight="1">
      <c r="A93" s="49"/>
      <c r="B93" s="50"/>
      <c r="C93" s="33">
        <v>4440</v>
      </c>
      <c r="D93" s="51" t="s">
        <v>42</v>
      </c>
      <c r="E93" s="52">
        <v>4150</v>
      </c>
      <c r="F93" s="52">
        <v>3113</v>
      </c>
      <c r="G93" s="36">
        <f t="shared" si="2"/>
        <v>0.7501204819277109</v>
      </c>
    </row>
    <row r="94" spans="1:7" ht="12.75" customHeight="1">
      <c r="A94" s="49"/>
      <c r="B94" s="50"/>
      <c r="C94" s="33">
        <v>4610</v>
      </c>
      <c r="D94" s="51" t="s">
        <v>43</v>
      </c>
      <c r="E94" s="52">
        <v>100</v>
      </c>
      <c r="F94" s="52">
        <v>0</v>
      </c>
      <c r="G94" s="36">
        <f t="shared" si="2"/>
        <v>0</v>
      </c>
    </row>
    <row r="95" spans="1:7" ht="26.25" customHeight="1">
      <c r="A95" s="49"/>
      <c r="B95" s="50"/>
      <c r="C95" s="33">
        <v>4700</v>
      </c>
      <c r="D95" s="51" t="s">
        <v>44</v>
      </c>
      <c r="E95" s="52">
        <v>400</v>
      </c>
      <c r="F95" s="52">
        <v>256.8</v>
      </c>
      <c r="G95" s="36">
        <f t="shared" si="2"/>
        <v>0.642</v>
      </c>
    </row>
    <row r="96" spans="1:7" ht="34.5" customHeight="1">
      <c r="A96" s="53"/>
      <c r="B96" s="41">
        <v>85502</v>
      </c>
      <c r="C96" s="29" t="s">
        <v>14</v>
      </c>
      <c r="D96" s="43" t="s">
        <v>22</v>
      </c>
      <c r="E96" s="44">
        <f>SUM(E97:E108)</f>
        <v>4495636</v>
      </c>
      <c r="F96" s="44">
        <f>SUM(F97:F108)</f>
        <v>2445840.96</v>
      </c>
      <c r="G96" s="27">
        <f aca="true" t="shared" si="3" ref="G96:G108">F96/E96</f>
        <v>0.5440478188180715</v>
      </c>
    </row>
    <row r="97" spans="1:7" ht="15" customHeight="1">
      <c r="A97" s="49"/>
      <c r="B97" s="50"/>
      <c r="C97" s="33">
        <v>3110</v>
      </c>
      <c r="D97" s="51" t="s">
        <v>41</v>
      </c>
      <c r="E97" s="52">
        <v>4205849.72</v>
      </c>
      <c r="F97" s="52">
        <v>2329106.91</v>
      </c>
      <c r="G97" s="36">
        <f t="shared" si="3"/>
        <v>0.5537779676065079</v>
      </c>
    </row>
    <row r="98" spans="1:7" ht="15" customHeight="1">
      <c r="A98" s="49"/>
      <c r="B98" s="50"/>
      <c r="C98" s="33">
        <v>4010</v>
      </c>
      <c r="D98" s="51" t="s">
        <v>30</v>
      </c>
      <c r="E98" s="52">
        <v>79454.82</v>
      </c>
      <c r="F98" s="52">
        <v>30850.91</v>
      </c>
      <c r="G98" s="36">
        <f t="shared" si="3"/>
        <v>0.38828242263968377</v>
      </c>
    </row>
    <row r="99" spans="1:7" ht="15" customHeight="1">
      <c r="A99" s="49"/>
      <c r="B99" s="50"/>
      <c r="C99" s="33">
        <v>4040</v>
      </c>
      <c r="D99" s="51" t="s">
        <v>31</v>
      </c>
      <c r="E99" s="52">
        <v>6000</v>
      </c>
      <c r="F99" s="52">
        <v>6000</v>
      </c>
      <c r="G99" s="36">
        <f t="shared" si="3"/>
        <v>1</v>
      </c>
    </row>
    <row r="100" spans="1:7" ht="15" customHeight="1">
      <c r="A100" s="49"/>
      <c r="B100" s="50"/>
      <c r="C100" s="33">
        <v>4110</v>
      </c>
      <c r="D100" s="51" t="s">
        <v>32</v>
      </c>
      <c r="E100" s="52">
        <v>184614.11</v>
      </c>
      <c r="F100" s="52">
        <v>68541.75</v>
      </c>
      <c r="G100" s="36">
        <f t="shared" si="3"/>
        <v>0.371270375812553</v>
      </c>
    </row>
    <row r="101" spans="1:7" ht="15" customHeight="1">
      <c r="A101" s="49"/>
      <c r="B101" s="50"/>
      <c r="C101" s="33">
        <v>4120</v>
      </c>
      <c r="D101" s="51" t="s">
        <v>33</v>
      </c>
      <c r="E101" s="52">
        <v>1787.35</v>
      </c>
      <c r="F101" s="52">
        <v>451.23</v>
      </c>
      <c r="G101" s="36">
        <f t="shared" si="3"/>
        <v>0.25245754888522115</v>
      </c>
    </row>
    <row r="102" spans="1:7" ht="15" customHeight="1">
      <c r="A102" s="49"/>
      <c r="B102" s="50"/>
      <c r="C102" s="33">
        <v>4210</v>
      </c>
      <c r="D102" s="51" t="s">
        <v>34</v>
      </c>
      <c r="E102" s="52">
        <v>2500</v>
      </c>
      <c r="F102" s="52">
        <v>0</v>
      </c>
      <c r="G102" s="36">
        <f t="shared" si="3"/>
        <v>0</v>
      </c>
    </row>
    <row r="103" spans="1:7" ht="15" customHeight="1">
      <c r="A103" s="49"/>
      <c r="B103" s="50"/>
      <c r="C103" s="33">
        <v>4270</v>
      </c>
      <c r="D103" s="51" t="s">
        <v>78</v>
      </c>
      <c r="E103" s="52">
        <v>500</v>
      </c>
      <c r="F103" s="52">
        <v>0</v>
      </c>
      <c r="G103" s="36">
        <f t="shared" si="3"/>
        <v>0</v>
      </c>
    </row>
    <row r="104" spans="1:7" ht="15" customHeight="1">
      <c r="A104" s="49"/>
      <c r="B104" s="50"/>
      <c r="C104" s="33">
        <v>4300</v>
      </c>
      <c r="D104" s="51" t="s">
        <v>28</v>
      </c>
      <c r="E104" s="52">
        <v>11500</v>
      </c>
      <c r="F104" s="52">
        <v>9133.01</v>
      </c>
      <c r="G104" s="36">
        <f t="shared" si="3"/>
        <v>0.7941747826086957</v>
      </c>
    </row>
    <row r="105" spans="1:7" ht="15" customHeight="1">
      <c r="A105" s="49"/>
      <c r="B105" s="50"/>
      <c r="C105" s="33">
        <v>4410</v>
      </c>
      <c r="D105" s="51" t="s">
        <v>35</v>
      </c>
      <c r="E105" s="52">
        <v>100</v>
      </c>
      <c r="F105" s="52">
        <v>28.8</v>
      </c>
      <c r="G105" s="36">
        <f t="shared" si="3"/>
        <v>0.28800000000000003</v>
      </c>
    </row>
    <row r="106" spans="1:7" ht="15" customHeight="1">
      <c r="A106" s="49"/>
      <c r="B106" s="50"/>
      <c r="C106" s="33">
        <v>4440</v>
      </c>
      <c r="D106" s="51" t="s">
        <v>42</v>
      </c>
      <c r="E106" s="52">
        <v>1630</v>
      </c>
      <c r="F106" s="52">
        <v>1222</v>
      </c>
      <c r="G106" s="36">
        <f t="shared" si="3"/>
        <v>0.7496932515337423</v>
      </c>
    </row>
    <row r="107" spans="1:7" ht="15" customHeight="1">
      <c r="A107" s="49"/>
      <c r="B107" s="50"/>
      <c r="C107" s="33">
        <v>4610</v>
      </c>
      <c r="D107" s="51" t="s">
        <v>43</v>
      </c>
      <c r="E107" s="52">
        <v>700</v>
      </c>
      <c r="F107" s="52">
        <v>18.5</v>
      </c>
      <c r="G107" s="36">
        <f t="shared" si="3"/>
        <v>0.02642857142857143</v>
      </c>
    </row>
    <row r="108" spans="1:7" ht="26.25" customHeight="1">
      <c r="A108" s="49"/>
      <c r="B108" s="50"/>
      <c r="C108" s="33">
        <v>4700</v>
      </c>
      <c r="D108" s="51" t="s">
        <v>44</v>
      </c>
      <c r="E108" s="52">
        <v>1000</v>
      </c>
      <c r="F108" s="52">
        <v>487.85</v>
      </c>
      <c r="G108" s="36">
        <f t="shared" si="3"/>
        <v>0.48785</v>
      </c>
    </row>
    <row r="109" spans="1:7" s="14" customFormat="1" ht="13.5" customHeight="1">
      <c r="A109" s="49"/>
      <c r="B109" s="20">
        <v>85503</v>
      </c>
      <c r="C109" s="38" t="s">
        <v>14</v>
      </c>
      <c r="D109" s="25" t="s">
        <v>73</v>
      </c>
      <c r="E109" s="26">
        <f>SUM(E110:E112)</f>
        <v>425</v>
      </c>
      <c r="F109" s="26">
        <f>SUM(F110:F112)</f>
        <v>348.4</v>
      </c>
      <c r="G109" s="27">
        <f t="shared" si="2"/>
        <v>0.8197647058823528</v>
      </c>
    </row>
    <row r="110" spans="1:9" ht="15" customHeight="1">
      <c r="A110" s="49"/>
      <c r="B110" s="20"/>
      <c r="C110" s="33">
        <v>4010</v>
      </c>
      <c r="D110" s="51" t="s">
        <v>30</v>
      </c>
      <c r="E110" s="52">
        <v>355.23</v>
      </c>
      <c r="F110" s="52">
        <v>291.21</v>
      </c>
      <c r="G110" s="36">
        <f t="shared" si="2"/>
        <v>0.8197787349041465</v>
      </c>
      <c r="I110" s="17" t="s">
        <v>14</v>
      </c>
    </row>
    <row r="111" spans="1:9" s="15" customFormat="1" ht="17.25" customHeight="1">
      <c r="A111" s="49"/>
      <c r="B111" s="50"/>
      <c r="C111" s="33">
        <v>4110</v>
      </c>
      <c r="D111" s="51" t="s">
        <v>32</v>
      </c>
      <c r="E111" s="52">
        <v>61.07</v>
      </c>
      <c r="F111" s="52">
        <v>50.06</v>
      </c>
      <c r="G111" s="36">
        <f t="shared" si="2"/>
        <v>0.8197150810545276</v>
      </c>
      <c r="I111" s="18" t="s">
        <v>14</v>
      </c>
    </row>
    <row r="112" spans="1:9" s="14" customFormat="1" ht="12" customHeight="1">
      <c r="A112" s="49"/>
      <c r="B112" s="50"/>
      <c r="C112" s="33">
        <v>4120</v>
      </c>
      <c r="D112" s="51" t="s">
        <v>33</v>
      </c>
      <c r="E112" s="52">
        <v>8.7</v>
      </c>
      <c r="F112" s="52">
        <v>7.13</v>
      </c>
      <c r="G112" s="36">
        <f t="shared" si="2"/>
        <v>0.8195402298850575</v>
      </c>
      <c r="I112" s="18"/>
    </row>
    <row r="113" spans="1:9" s="14" customFormat="1" ht="12" customHeight="1">
      <c r="A113" s="97"/>
      <c r="B113" s="20">
        <v>85595</v>
      </c>
      <c r="C113" s="38" t="s">
        <v>14</v>
      </c>
      <c r="D113" s="25" t="s">
        <v>12</v>
      </c>
      <c r="E113" s="26">
        <f>SUM(E114:E116)</f>
        <v>8240</v>
      </c>
      <c r="F113" s="26">
        <f>SUM(F114:F116)</f>
        <v>8240</v>
      </c>
      <c r="G113" s="27">
        <f>F113/E113</f>
        <v>1</v>
      </c>
      <c r="I113" s="18"/>
    </row>
    <row r="114" spans="1:9" s="14" customFormat="1" ht="12" customHeight="1">
      <c r="A114" s="97"/>
      <c r="B114" s="20"/>
      <c r="C114" s="33">
        <v>3110</v>
      </c>
      <c r="D114" s="51" t="s">
        <v>41</v>
      </c>
      <c r="E114" s="52">
        <v>8000</v>
      </c>
      <c r="F114" s="52">
        <f>E114</f>
        <v>8000</v>
      </c>
      <c r="G114" s="36">
        <f>F114/E114</f>
        <v>1</v>
      </c>
      <c r="I114" s="18"/>
    </row>
    <row r="115" spans="1:9" s="14" customFormat="1" ht="12" customHeight="1">
      <c r="A115" s="97"/>
      <c r="B115" s="20"/>
      <c r="C115" s="33">
        <v>4010</v>
      </c>
      <c r="D115" s="51" t="s">
        <v>30</v>
      </c>
      <c r="E115" s="52">
        <v>204.8</v>
      </c>
      <c r="F115" s="52">
        <f>E115</f>
        <v>204.8</v>
      </c>
      <c r="G115" s="36">
        <f>F115/E115</f>
        <v>1</v>
      </c>
      <c r="I115" s="18"/>
    </row>
    <row r="116" spans="1:9" s="14" customFormat="1" ht="12" customHeight="1">
      <c r="A116" s="98"/>
      <c r="B116" s="50"/>
      <c r="C116" s="33">
        <v>4110</v>
      </c>
      <c r="D116" s="51" t="s">
        <v>32</v>
      </c>
      <c r="E116" s="52">
        <v>35.2</v>
      </c>
      <c r="F116" s="52">
        <f>E116</f>
        <v>35.2</v>
      </c>
      <c r="G116" s="36">
        <f>F116/E116</f>
        <v>1</v>
      </c>
      <c r="I116" s="18"/>
    </row>
    <row r="117" spans="1:9" s="14" customFormat="1" ht="19.5" customHeight="1">
      <c r="A117" s="96"/>
      <c r="B117" s="82"/>
      <c r="C117" s="83"/>
      <c r="D117" s="84"/>
      <c r="E117" s="85"/>
      <c r="F117" s="85"/>
      <c r="G117" s="86"/>
      <c r="I117" s="18"/>
    </row>
    <row r="118" spans="1:9" s="14" customFormat="1" ht="48.75" customHeight="1">
      <c r="A118" s="91" t="s">
        <v>67</v>
      </c>
      <c r="B118" s="92"/>
      <c r="C118" s="92"/>
      <c r="D118" s="92"/>
      <c r="E118" s="92"/>
      <c r="F118" s="92"/>
      <c r="G118" s="93"/>
      <c r="I118" s="18"/>
    </row>
    <row r="119" spans="1:7" s="13" customFormat="1" ht="26.25" customHeight="1">
      <c r="A119" s="87" t="s">
        <v>0</v>
      </c>
      <c r="B119" s="20" t="s">
        <v>1</v>
      </c>
      <c r="C119" s="20" t="s">
        <v>2</v>
      </c>
      <c r="D119" s="20" t="s">
        <v>3</v>
      </c>
      <c r="E119" s="21" t="s">
        <v>68</v>
      </c>
      <c r="F119" s="21" t="s">
        <v>69</v>
      </c>
      <c r="G119" s="21" t="s">
        <v>4</v>
      </c>
    </row>
    <row r="120" spans="1:7" s="16" customFormat="1" ht="15.75" customHeight="1">
      <c r="A120" s="22">
        <v>1</v>
      </c>
      <c r="B120" s="22">
        <v>2</v>
      </c>
      <c r="C120" s="22">
        <v>3</v>
      </c>
      <c r="D120" s="22">
        <v>4</v>
      </c>
      <c r="E120" s="23" t="s">
        <v>5</v>
      </c>
      <c r="F120" s="23" t="s">
        <v>6</v>
      </c>
      <c r="G120" s="23" t="s">
        <v>7</v>
      </c>
    </row>
    <row r="121" spans="1:7" s="14" customFormat="1" ht="18" customHeight="1">
      <c r="A121" s="90" t="s">
        <v>8</v>
      </c>
      <c r="B121" s="90"/>
      <c r="C121" s="90"/>
      <c r="D121" s="90"/>
      <c r="E121" s="90"/>
      <c r="F121" s="90"/>
      <c r="G121" s="90"/>
    </row>
    <row r="122" spans="1:7" s="19" customFormat="1" ht="20.25" customHeight="1">
      <c r="A122" s="55">
        <v>710</v>
      </c>
      <c r="B122" s="55"/>
      <c r="C122" s="55"/>
      <c r="D122" s="56" t="s">
        <v>46</v>
      </c>
      <c r="E122" s="57">
        <f>E123</f>
        <v>2500</v>
      </c>
      <c r="F122" s="57">
        <f>F123</f>
        <v>0</v>
      </c>
      <c r="G122" s="58">
        <f>F122/E122</f>
        <v>0</v>
      </c>
    </row>
    <row r="123" spans="1:7" s="13" customFormat="1" ht="15" customHeight="1">
      <c r="A123" s="55"/>
      <c r="B123" s="55">
        <v>71035</v>
      </c>
      <c r="C123" s="55"/>
      <c r="D123" s="56" t="s">
        <v>47</v>
      </c>
      <c r="E123" s="59">
        <f>E124</f>
        <v>2500</v>
      </c>
      <c r="F123" s="59">
        <f>F124</f>
        <v>0</v>
      </c>
      <c r="G123" s="60">
        <f>F123/E123</f>
        <v>0</v>
      </c>
    </row>
    <row r="124" spans="1:7" s="16" customFormat="1" ht="32.25" customHeight="1">
      <c r="A124" s="61"/>
      <c r="B124" s="61"/>
      <c r="C124" s="61">
        <v>2020</v>
      </c>
      <c r="D124" s="62" t="s">
        <v>48</v>
      </c>
      <c r="E124" s="63">
        <v>2500</v>
      </c>
      <c r="F124" s="63">
        <v>0</v>
      </c>
      <c r="G124" s="64">
        <f>F124/E124</f>
        <v>0</v>
      </c>
    </row>
    <row r="125" spans="1:7" s="14" customFormat="1" ht="19.5" customHeight="1">
      <c r="A125" s="90" t="s">
        <v>27</v>
      </c>
      <c r="B125" s="90"/>
      <c r="C125" s="90"/>
      <c r="D125" s="90"/>
      <c r="E125" s="90"/>
      <c r="F125" s="90"/>
      <c r="G125" s="90"/>
    </row>
    <row r="126" spans="1:7" ht="25.5" customHeight="1">
      <c r="A126" s="55">
        <v>710</v>
      </c>
      <c r="B126" s="55"/>
      <c r="C126" s="55"/>
      <c r="D126" s="56" t="s">
        <v>46</v>
      </c>
      <c r="E126" s="57">
        <f>E127</f>
        <v>2500</v>
      </c>
      <c r="F126" s="57">
        <f>F127</f>
        <v>0</v>
      </c>
      <c r="G126" s="58">
        <f>F126/E126</f>
        <v>0</v>
      </c>
    </row>
    <row r="127" spans="1:7" ht="15" customHeight="1">
      <c r="A127" s="49"/>
      <c r="B127" s="20">
        <v>71035</v>
      </c>
      <c r="C127" s="20"/>
      <c r="D127" s="65" t="s">
        <v>47</v>
      </c>
      <c r="E127" s="66">
        <f>SUM(E128:E128)</f>
        <v>2500</v>
      </c>
      <c r="F127" s="66">
        <f>SUM(F128:F128)</f>
        <v>0</v>
      </c>
      <c r="G127" s="67">
        <f>F127/E127</f>
        <v>0</v>
      </c>
    </row>
    <row r="128" spans="1:7" ht="19.5" customHeight="1">
      <c r="A128" s="49"/>
      <c r="B128" s="22"/>
      <c r="C128" s="22">
        <v>4300</v>
      </c>
      <c r="D128" s="68" t="s">
        <v>28</v>
      </c>
      <c r="E128" s="75">
        <v>2500</v>
      </c>
      <c r="F128" s="75">
        <v>0</v>
      </c>
      <c r="G128" s="76">
        <f>F128/E128</f>
        <v>0</v>
      </c>
    </row>
    <row r="129" spans="1:7" ht="55.5" customHeight="1">
      <c r="A129" s="94" t="s">
        <v>70</v>
      </c>
      <c r="B129" s="94"/>
      <c r="C129" s="94"/>
      <c r="D129" s="94"/>
      <c r="E129" s="94"/>
      <c r="F129" s="94"/>
      <c r="G129" s="94"/>
    </row>
    <row r="130" spans="1:7" ht="25.5" customHeight="1">
      <c r="A130" s="20" t="s">
        <v>0</v>
      </c>
      <c r="B130" s="20" t="s">
        <v>1</v>
      </c>
      <c r="C130" s="20" t="s">
        <v>2</v>
      </c>
      <c r="D130" s="20" t="s">
        <v>3</v>
      </c>
      <c r="E130" s="21" t="s">
        <v>68</v>
      </c>
      <c r="F130" s="21" t="s">
        <v>71</v>
      </c>
      <c r="G130" s="21" t="s">
        <v>4</v>
      </c>
    </row>
    <row r="131" spans="1:7" ht="13.5" customHeight="1">
      <c r="A131" s="22">
        <v>1</v>
      </c>
      <c r="B131" s="22">
        <v>2</v>
      </c>
      <c r="C131" s="22">
        <v>3</v>
      </c>
      <c r="D131" s="22">
        <v>4</v>
      </c>
      <c r="E131" s="23" t="s">
        <v>5</v>
      </c>
      <c r="F131" s="23" t="s">
        <v>6</v>
      </c>
      <c r="G131" s="23" t="s">
        <v>7</v>
      </c>
    </row>
    <row r="132" spans="1:7" ht="25.5" customHeight="1">
      <c r="A132" s="90" t="s">
        <v>8</v>
      </c>
      <c r="B132" s="90"/>
      <c r="C132" s="90"/>
      <c r="D132" s="90"/>
      <c r="E132" s="79">
        <f>E133</f>
        <v>725</v>
      </c>
      <c r="F132" s="79">
        <f>F133</f>
        <v>725</v>
      </c>
      <c r="G132" s="80">
        <f aca="true" t="shared" si="4" ref="G132:G139">F132/E132</f>
        <v>1</v>
      </c>
    </row>
    <row r="133" spans="1:7" ht="25.5" customHeight="1">
      <c r="A133" s="20">
        <v>754</v>
      </c>
      <c r="B133" s="20"/>
      <c r="C133" s="20"/>
      <c r="D133" s="65" t="s">
        <v>49</v>
      </c>
      <c r="E133" s="69">
        <f>E134</f>
        <v>725</v>
      </c>
      <c r="F133" s="69">
        <f>F134</f>
        <v>725</v>
      </c>
      <c r="G133" s="70">
        <f t="shared" si="4"/>
        <v>1</v>
      </c>
    </row>
    <row r="134" spans="1:7" ht="18" customHeight="1">
      <c r="A134" s="28"/>
      <c r="B134" s="28">
        <v>75414</v>
      </c>
      <c r="C134" s="28"/>
      <c r="D134" s="71" t="s">
        <v>50</v>
      </c>
      <c r="E134" s="72">
        <f>SUM(E135:E135)</f>
        <v>725</v>
      </c>
      <c r="F134" s="72">
        <f>SUM(F135:F135)</f>
        <v>725</v>
      </c>
      <c r="G134" s="73">
        <f t="shared" si="4"/>
        <v>1</v>
      </c>
    </row>
    <row r="135" spans="1:7" ht="36" customHeight="1">
      <c r="A135" s="22"/>
      <c r="B135" s="22"/>
      <c r="C135" s="22">
        <v>2320</v>
      </c>
      <c r="D135" s="74" t="s">
        <v>51</v>
      </c>
      <c r="E135" s="75">
        <v>725</v>
      </c>
      <c r="F135" s="75">
        <v>725</v>
      </c>
      <c r="G135" s="76">
        <f t="shared" si="4"/>
        <v>1</v>
      </c>
    </row>
    <row r="136" spans="1:7" ht="25.5" customHeight="1">
      <c r="A136" s="90" t="s">
        <v>27</v>
      </c>
      <c r="B136" s="90"/>
      <c r="C136" s="90"/>
      <c r="D136" s="90"/>
      <c r="E136" s="79">
        <f>E137</f>
        <v>725</v>
      </c>
      <c r="F136" s="79">
        <f>F137</f>
        <v>0</v>
      </c>
      <c r="G136" s="80">
        <f t="shared" si="4"/>
        <v>0</v>
      </c>
    </row>
    <row r="137" spans="1:7" ht="25.5" customHeight="1">
      <c r="A137" s="20">
        <v>754</v>
      </c>
      <c r="B137" s="20"/>
      <c r="C137" s="20"/>
      <c r="D137" s="65" t="s">
        <v>49</v>
      </c>
      <c r="E137" s="69">
        <f>E138</f>
        <v>725</v>
      </c>
      <c r="F137" s="69">
        <f>F138</f>
        <v>0</v>
      </c>
      <c r="G137" s="70">
        <f t="shared" si="4"/>
        <v>0</v>
      </c>
    </row>
    <row r="138" spans="1:7" ht="20.25" customHeight="1">
      <c r="A138" s="77"/>
      <c r="B138" s="28">
        <v>75414</v>
      </c>
      <c r="C138" s="28"/>
      <c r="D138" s="71" t="s">
        <v>50</v>
      </c>
      <c r="E138" s="72">
        <f>SUM(E139:E139)</f>
        <v>725</v>
      </c>
      <c r="F138" s="72">
        <f>SUM(F139:F139)</f>
        <v>0</v>
      </c>
      <c r="G138" s="73">
        <f t="shared" si="4"/>
        <v>0</v>
      </c>
    </row>
    <row r="139" spans="1:7" ht="19.5" customHeight="1">
      <c r="A139" s="22"/>
      <c r="B139" s="22"/>
      <c r="C139" s="33">
        <v>4300</v>
      </c>
      <c r="D139" s="51" t="s">
        <v>28</v>
      </c>
      <c r="E139" s="75">
        <v>725</v>
      </c>
      <c r="F139" s="75">
        <v>0</v>
      </c>
      <c r="G139" s="76">
        <f t="shared" si="4"/>
        <v>0</v>
      </c>
    </row>
  </sheetData>
  <sheetProtection/>
  <mergeCells count="10">
    <mergeCell ref="D1:G1"/>
    <mergeCell ref="A2:G2"/>
    <mergeCell ref="A5:D5"/>
    <mergeCell ref="A41:D41"/>
    <mergeCell ref="A132:D132"/>
    <mergeCell ref="A136:D136"/>
    <mergeCell ref="A118:G118"/>
    <mergeCell ref="A121:G121"/>
    <mergeCell ref="A125:G125"/>
    <mergeCell ref="A129:G129"/>
  </mergeCells>
  <printOptions/>
  <pageMargins left="0.7874015748031497" right="0.7874015748031497" top="0.5905511811023623" bottom="0.5905511811023623" header="0.5118110236220472" footer="0.1181102362204724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8.796875" defaultRowHeight="14.2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2017-07-27T13:00:09Z</cp:lastPrinted>
  <dcterms:created xsi:type="dcterms:W3CDTF">2013-07-12T11:04:07Z</dcterms:created>
  <dcterms:modified xsi:type="dcterms:W3CDTF">2017-07-27T13:00:14Z</dcterms:modified>
  <cp:category/>
  <cp:version/>
  <cp:contentType/>
  <cp:contentStatus/>
</cp:coreProperties>
</file>